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BE7B80DB-C346-422C-AA08-65E7B870665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приложение 12 " sheetId="2" state="hidden" r:id="rId1"/>
    <sheet name="приложение 12  (2)" sheetId="3" state="hidden" r:id="rId2"/>
    <sheet name="инфо" sheetId="4" r:id="rId3"/>
  </sheets>
  <calcPr calcId="191029" refMode="R1C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E5" i="4"/>
  <c r="G20" i="2"/>
  <c r="H20" i="2"/>
  <c r="I20" i="2"/>
  <c r="F20" i="2"/>
  <c r="E24" i="2"/>
  <c r="E43" i="3" l="1"/>
  <c r="E38" i="3"/>
  <c r="E34" i="3"/>
  <c r="E30" i="3"/>
  <c r="E26" i="3"/>
  <c r="E23" i="3"/>
  <c r="E22" i="3"/>
  <c r="E34" i="2"/>
  <c r="E30" i="2"/>
  <c r="E26" i="2"/>
  <c r="E38" i="2"/>
  <c r="E43" i="2"/>
  <c r="F45" i="2"/>
  <c r="F44" i="2"/>
  <c r="F43" i="2" s="1"/>
  <c r="F40" i="2"/>
  <c r="F39" i="2"/>
  <c r="F36" i="2"/>
  <c r="F35" i="2"/>
  <c r="F34" i="2" s="1"/>
  <c r="F32" i="2"/>
  <c r="F31" i="2"/>
  <c r="F30" i="2" s="1"/>
  <c r="F28" i="2"/>
  <c r="F27" i="2"/>
  <c r="F26" i="2" s="1"/>
  <c r="E23" i="2"/>
  <c r="F23" i="2" s="1"/>
  <c r="E22" i="2"/>
  <c r="F22" i="2" s="1"/>
  <c r="E21" i="3" l="1"/>
  <c r="E20" i="3" s="1"/>
  <c r="E46" i="3" s="1"/>
  <c r="F38" i="2"/>
  <c r="E21" i="2"/>
  <c r="F21" i="2"/>
  <c r="E41" i="3" l="1"/>
  <c r="E20" i="2"/>
  <c r="E41" i="2" s="1"/>
  <c r="F46" i="2"/>
  <c r="E46" i="2" l="1"/>
  <c r="F41" i="2"/>
</calcChain>
</file>

<file path=xl/sharedStrings.xml><?xml version="1.0" encoding="utf-8"?>
<sst xmlns="http://schemas.openxmlformats.org/spreadsheetml/2006/main" count="160" uniqueCount="59">
  <si>
    <t>Приложение 1</t>
  </si>
  <si>
    <t>Товарищество с ограниченной ответственностью "Абайлық жылу жүйелері"</t>
  </si>
  <si>
    <t>(наименование субъекта)</t>
  </si>
  <si>
    <t>Передача, распределение и снабжение тепловой энергией</t>
  </si>
  <si>
    <t>(вид деятельности)</t>
  </si>
  <si>
    <t>№ п/п</t>
  </si>
  <si>
    <t>Наименование мероприятий инвестиционной программы (проекта)</t>
  </si>
  <si>
    <t>Единица измерений</t>
  </si>
  <si>
    <t>Количество</t>
  </si>
  <si>
    <t>Сумма инвестиций, тыс. тенге (без НДС)</t>
  </si>
  <si>
    <t>Источник финансирования, тыс. тенге</t>
  </si>
  <si>
    <t>1.</t>
  </si>
  <si>
    <t>2.</t>
  </si>
  <si>
    <t>м</t>
  </si>
  <si>
    <t>шт</t>
  </si>
  <si>
    <t>форма 12</t>
  </si>
  <si>
    <t>Инвестиционная программа  на 2024 год</t>
  </si>
  <si>
    <t>ВСЕГО на 2024 год</t>
  </si>
  <si>
    <t>Деятельность, не относящаяся к регулируемым услугам</t>
  </si>
  <si>
    <t>Собственные</t>
  </si>
  <si>
    <t>Бюджетные средства</t>
  </si>
  <si>
    <t>Инвестиционная программа  на 2025 год</t>
  </si>
  <si>
    <t>ВСЕГО на 2025 год</t>
  </si>
  <si>
    <t>Инвестиционная программа  на 2026 год</t>
  </si>
  <si>
    <t>ВСЕГО на 2026 год</t>
  </si>
  <si>
    <t>Инвестиционная программа  на 2027 год</t>
  </si>
  <si>
    <t>ВСЕГО на 2027 год</t>
  </si>
  <si>
    <t>Инвестиционная программа  на 2028 год</t>
  </si>
  <si>
    <t>ВСЕГО на 2028 год</t>
  </si>
  <si>
    <t>Инвестиционная программа субъекта естественной монополии</t>
  </si>
  <si>
    <t>Приобретение основных средств:</t>
  </si>
  <si>
    <t xml:space="preserve">компьютер </t>
  </si>
  <si>
    <t>к Правилам  формирования тарифов</t>
  </si>
  <si>
    <t>Итого:</t>
  </si>
  <si>
    <t>Заемные</t>
  </si>
  <si>
    <t>Реконструкция участка магистральных тепловых сетей от НС "Бамовская о ТК-14 г.Абай (погашение бюджетного кредита)</t>
  </si>
  <si>
    <t>Дата « _____ »   ____________________________ 2024 год</t>
  </si>
  <si>
    <t>И.о.директора ТОО  "Абайлық жылу жүйелері"        Арынов А.А.            ______________________</t>
  </si>
  <si>
    <t>1.1.</t>
  </si>
  <si>
    <t>1.2.</t>
  </si>
  <si>
    <t>Инвестиционная программа  на 2029 год</t>
  </si>
  <si>
    <t>принтер МФУ</t>
  </si>
  <si>
    <t>Период инвестиционной программы: 2024-2029 года</t>
  </si>
  <si>
    <t>ВСЕГО на 2029 год</t>
  </si>
  <si>
    <t>Трубопровод т/с от УТ-1 до ТК-15 (кольцо) от ул.Гетте по ул.К.Маркса до кольца:  капитальный ремонт участка от ТК-7 до ТК-9</t>
  </si>
  <si>
    <t xml:space="preserve">Трубопровод т/с от УТ-1 до ТК-15 (кольцо) от ул.Гетте по ул.К.Маркса до кольца:  капитальный ремонт участка от НС "Абайская" до компенсатора "Мерей" </t>
  </si>
  <si>
    <t xml:space="preserve">Трубопровод т/с Абай-ГРЭС (от ГРЭС до насосной КРП-1 г.Абай): капитальный ремонт павильонов (тепловых пунктов) </t>
  </si>
  <si>
    <t>Трубопровод т/с от ТК-15 до 2 мкр-н: капитальный ремонт участка от ул.Промышленная  до ТЦ "Реал"</t>
  </si>
  <si>
    <t xml:space="preserve">Трубопровод т/с от УТ-1 до ТК-15 (кольцо) от ул.Гете по ул.К.Маркса до кольца:  капитальный ремонт участка от НС "Абайская" до компенсатора "Мерей" </t>
  </si>
  <si>
    <t>Трубопровод т/с от УТ-1 до ТК-15 (кольцо) от ул.Гете по ул.К.Маркса до кольца:  капитальный ремонт участка от ТК-7 до ТК-9</t>
  </si>
  <si>
    <t>Погашение основного долга.Реконструкция участка магистральных тепловых сетей от НС "Бамовская о ТК-14 г.Абай.</t>
  </si>
  <si>
    <t xml:space="preserve">Наименование </t>
  </si>
  <si>
    <t>Итого утвержденная сумма, тыс.тенге</t>
  </si>
  <si>
    <t>Итого фактическая сумма, тыс.тенге</t>
  </si>
  <si>
    <t>Фактическая сумма, израсходованная на текущую дату, тыс.тенге</t>
  </si>
  <si>
    <t>Утвержденная сумма на год, тыс.тенге</t>
  </si>
  <si>
    <t>Фактическая сумма на год, тыс.тенге</t>
  </si>
  <si>
    <t>Причины отклонения</t>
  </si>
  <si>
    <t>Исполнение  инвестиционной программы субъекта естественной монополии ТОО "Абайлық жылу жүйелері" 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</si>
</sst>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р_._-;\-* #,##0.00\ _р_._-;_-* &quot;-&quot;??\ _р_.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1" applyFont="1" applyAlignment="1">
      <alignment horizontal="center" wrapText="1"/>
    </xf>
    <xf numFmtId="164" fontId="3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4" fontId="1" fillId="0" borderId="0" xfId="1" applyFont="1" applyAlignment="1">
      <alignment horizontal="center"/>
    </xf>
    <xf numFmtId="164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>
      <alignment horizontal="center" wrapText="1"/>
    </xf>
    <xf numFmtId="164" fontId="7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1" applyFont="1" applyAlignment="1">
      <alignment horizontal="center" wrapText="1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64" fontId="6" fillId="0" borderId="0" xfId="1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6" fillId="0" borderId="0" xfId="1" applyFont="1" applyAlignment="1">
      <alignment horizontal="center" wrapText="1"/>
    </xf>
    <xf numFmtId="164" fontId="7" fillId="0" borderId="1" xfId="1" applyFont="1" applyBorder="1" applyAlignment="1"/>
    <xf numFmtId="164" fontId="7" fillId="0" borderId="1" xfId="1" applyFont="1" applyBorder="1" applyAlignment="1">
      <alignment wrapText="1"/>
    </xf>
    <xf numFmtId="164" fontId="6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1" applyFont="1" applyAlignment="1">
      <alignment horizontal="right" wrapText="1"/>
    </xf>
  </cellXfs>
  <cellStyles count="5">
    <cellStyle name="Обычный" xfId="0" builtinId="0"/>
    <cellStyle name="Обычный 2" xfId="2" xr:uid="{00000000-0005-0000-0000-000001000000}"/>
    <cellStyle name="Обычный 2 2" xfId="4" xr:uid="{00000000-0005-0000-0000-000002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B698-DC9D-4B11-B073-5367B49B7F72}">
  <sheetPr>
    <pageSetUpPr fitToPage="1"/>
  </sheetPr>
  <dimension ref="A1:J82"/>
  <sheetViews>
    <sheetView topLeftCell="A37" zoomScale="75" zoomScaleNormal="75" workbookViewId="0">
      <selection activeCell="E55" sqref="E55:E56"/>
    </sheetView>
  </sheetViews>
  <sheetFormatPr defaultRowHeight="15.75" x14ac:dyDescent="0.25"/>
  <cols>
    <col min="1" max="1" width="5.28515625" style="4" customWidth="1"/>
    <col min="2" max="2" width="56.42578125" style="10" customWidth="1"/>
    <col min="3" max="4" width="17.5703125" style="4" customWidth="1"/>
    <col min="5" max="5" width="22.5703125" style="11" customWidth="1"/>
    <col min="6" max="9" width="24.140625" style="11" customWidth="1"/>
    <col min="10" max="16384" width="9.140625" style="8"/>
  </cols>
  <sheetData>
    <row r="1" spans="1:10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0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0" x14ac:dyDescent="0.25">
      <c r="A3" s="1"/>
      <c r="B3" s="6"/>
      <c r="C3" s="1"/>
      <c r="D3" s="1"/>
      <c r="E3" s="2"/>
      <c r="F3" s="2"/>
      <c r="G3" s="2"/>
      <c r="H3" s="2"/>
      <c r="I3" s="2"/>
      <c r="J3" s="9"/>
    </row>
    <row r="4" spans="1:10" ht="19.5" customHeight="1" x14ac:dyDescent="0.25">
      <c r="B4" s="6"/>
      <c r="C4" s="1"/>
      <c r="D4" s="1"/>
      <c r="E4" s="2"/>
      <c r="F4" s="2"/>
      <c r="G4" s="2"/>
      <c r="H4" s="53" t="s">
        <v>15</v>
      </c>
      <c r="I4" s="53"/>
      <c r="J4" s="9"/>
    </row>
    <row r="5" spans="1:10" x14ac:dyDescent="0.25">
      <c r="A5" s="1"/>
      <c r="B5" s="6"/>
      <c r="C5" s="1"/>
      <c r="D5" s="1"/>
      <c r="E5" s="2"/>
      <c r="F5" s="2"/>
      <c r="G5" s="2"/>
      <c r="H5" s="2"/>
      <c r="I5" s="2"/>
      <c r="J5" s="9"/>
    </row>
    <row r="6" spans="1:10" x14ac:dyDescent="0.25">
      <c r="A6" s="1"/>
      <c r="B6" s="6"/>
      <c r="C6" s="1"/>
      <c r="D6" s="1"/>
      <c r="E6" s="2"/>
      <c r="F6" s="2"/>
      <c r="G6" s="2"/>
      <c r="H6" s="2"/>
      <c r="I6" s="2"/>
      <c r="J6" s="9"/>
    </row>
    <row r="7" spans="1:10" x14ac:dyDescent="0.25">
      <c r="A7" s="1"/>
      <c r="B7" s="6"/>
      <c r="C7" s="1"/>
      <c r="D7" s="1"/>
      <c r="E7" s="2"/>
      <c r="F7" s="2"/>
      <c r="G7" s="2"/>
      <c r="H7" s="2"/>
      <c r="I7" s="2"/>
      <c r="J7" s="9"/>
    </row>
    <row r="8" spans="1:10" ht="24.75" customHeight="1" x14ac:dyDescent="0.3">
      <c r="A8" s="48" t="s">
        <v>29</v>
      </c>
      <c r="B8" s="48"/>
      <c r="C8" s="48"/>
      <c r="D8" s="48"/>
      <c r="E8" s="48"/>
      <c r="F8" s="48"/>
      <c r="G8" s="48"/>
      <c r="H8" s="48"/>
      <c r="I8" s="48"/>
      <c r="J8" s="9"/>
    </row>
    <row r="9" spans="1:10" ht="23.25" customHeight="1" x14ac:dyDescent="0.3">
      <c r="A9" s="47" t="s">
        <v>1</v>
      </c>
      <c r="B9" s="47"/>
      <c r="C9" s="47"/>
      <c r="D9" s="47"/>
      <c r="E9" s="47"/>
      <c r="F9" s="47"/>
      <c r="G9" s="47"/>
      <c r="H9" s="47"/>
      <c r="I9" s="47"/>
      <c r="J9" s="9"/>
    </row>
    <row r="10" spans="1:10" ht="17.25" customHeight="1" x14ac:dyDescent="0.3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9"/>
    </row>
    <row r="11" spans="1:10" ht="22.5" customHeight="1" x14ac:dyDescent="0.3">
      <c r="A11" s="47" t="s">
        <v>3</v>
      </c>
      <c r="B11" s="47"/>
      <c r="C11" s="47"/>
      <c r="D11" s="47"/>
      <c r="E11" s="47"/>
      <c r="F11" s="47"/>
      <c r="G11" s="47"/>
      <c r="H11" s="47"/>
      <c r="I11" s="47"/>
      <c r="J11" s="9"/>
    </row>
    <row r="12" spans="1:10" ht="18.75" customHeight="1" x14ac:dyDescent="0.3">
      <c r="A12" s="48" t="s">
        <v>4</v>
      </c>
      <c r="B12" s="48"/>
      <c r="C12" s="48"/>
      <c r="D12" s="48"/>
      <c r="E12" s="48"/>
      <c r="F12" s="48"/>
      <c r="G12" s="48"/>
      <c r="H12" s="48"/>
      <c r="I12" s="48"/>
      <c r="J12" s="9"/>
    </row>
    <row r="13" spans="1:10" ht="18.75" x14ac:dyDescent="0.3">
      <c r="A13" s="36"/>
      <c r="B13" s="34"/>
      <c r="C13" s="36"/>
      <c r="D13" s="36"/>
      <c r="E13" s="37"/>
      <c r="F13" s="37"/>
      <c r="G13" s="37"/>
      <c r="H13" s="37"/>
      <c r="I13" s="37"/>
      <c r="J13" s="9"/>
    </row>
    <row r="14" spans="1:10" ht="18.75" x14ac:dyDescent="0.3">
      <c r="A14" s="48" t="s">
        <v>42</v>
      </c>
      <c r="B14" s="48"/>
      <c r="C14" s="48"/>
      <c r="D14" s="48"/>
      <c r="E14" s="48"/>
      <c r="F14" s="48"/>
      <c r="G14" s="48"/>
      <c r="H14" s="48"/>
      <c r="I14" s="48"/>
      <c r="J14" s="9"/>
    </row>
    <row r="15" spans="1:10" x14ac:dyDescent="0.25">
      <c r="A15" s="5"/>
      <c r="B15" s="7"/>
      <c r="C15" s="5"/>
      <c r="D15" s="5"/>
      <c r="E15" s="3"/>
      <c r="F15" s="3"/>
      <c r="G15" s="3"/>
      <c r="H15" s="3"/>
      <c r="I15" s="3"/>
      <c r="J15" s="9"/>
    </row>
    <row r="16" spans="1:10" s="14" customFormat="1" ht="24.75" customHeight="1" x14ac:dyDescent="0.3">
      <c r="A16" s="49" t="s">
        <v>5</v>
      </c>
      <c r="B16" s="50" t="s">
        <v>6</v>
      </c>
      <c r="C16" s="49" t="s">
        <v>7</v>
      </c>
      <c r="D16" s="49" t="s">
        <v>8</v>
      </c>
      <c r="E16" s="51" t="s">
        <v>9</v>
      </c>
      <c r="F16" s="51" t="s">
        <v>10</v>
      </c>
      <c r="G16" s="51"/>
      <c r="H16" s="51"/>
      <c r="I16" s="51"/>
      <c r="J16" s="13"/>
    </row>
    <row r="17" spans="1:10" s="14" customFormat="1" ht="84" customHeight="1" x14ac:dyDescent="0.3">
      <c r="A17" s="49"/>
      <c r="B17" s="50"/>
      <c r="C17" s="49"/>
      <c r="D17" s="49"/>
      <c r="E17" s="51"/>
      <c r="F17" s="12" t="s">
        <v>19</v>
      </c>
      <c r="G17" s="12" t="s">
        <v>34</v>
      </c>
      <c r="H17" s="12" t="s">
        <v>20</v>
      </c>
      <c r="I17" s="15" t="s">
        <v>18</v>
      </c>
      <c r="J17" s="13"/>
    </row>
    <row r="18" spans="1:10" s="14" customFormat="1" ht="21" customHeight="1" x14ac:dyDescent="0.3">
      <c r="A18" s="16">
        <v>1</v>
      </c>
      <c r="B18" s="16">
        <v>2</v>
      </c>
      <c r="C18" s="16">
        <v>3</v>
      </c>
      <c r="D18" s="16">
        <v>4</v>
      </c>
      <c r="E18" s="17">
        <v>5</v>
      </c>
      <c r="F18" s="17">
        <v>6</v>
      </c>
      <c r="G18" s="17">
        <v>7</v>
      </c>
      <c r="H18" s="17">
        <v>8</v>
      </c>
      <c r="I18" s="17">
        <v>9</v>
      </c>
      <c r="J18" s="13"/>
    </row>
    <row r="19" spans="1:10" s="14" customFormat="1" ht="20.25" customHeight="1" x14ac:dyDescent="0.3">
      <c r="A19" s="46" t="s">
        <v>16</v>
      </c>
      <c r="B19" s="46"/>
      <c r="C19" s="46"/>
      <c r="D19" s="46"/>
      <c r="E19" s="46"/>
      <c r="F19" s="46"/>
      <c r="G19" s="46"/>
      <c r="H19" s="46"/>
      <c r="I19" s="46"/>
      <c r="J19" s="13"/>
    </row>
    <row r="20" spans="1:10" s="22" customFormat="1" ht="21" customHeight="1" x14ac:dyDescent="0.3">
      <c r="A20" s="18"/>
      <c r="B20" s="19" t="s">
        <v>17</v>
      </c>
      <c r="C20" s="18"/>
      <c r="D20" s="18"/>
      <c r="E20" s="20">
        <f>E21+E24</f>
        <v>32559.5</v>
      </c>
      <c r="F20" s="20">
        <f>F21+F24</f>
        <v>32559.5</v>
      </c>
      <c r="G20" s="20">
        <f t="shared" ref="G20:I20" si="0">G21+G24</f>
        <v>0</v>
      </c>
      <c r="H20" s="20">
        <f t="shared" si="0"/>
        <v>0</v>
      </c>
      <c r="I20" s="20">
        <f t="shared" si="0"/>
        <v>0</v>
      </c>
      <c r="J20" s="21"/>
    </row>
    <row r="21" spans="1:10" s="14" customFormat="1" ht="24" customHeight="1" x14ac:dyDescent="0.3">
      <c r="A21" s="23" t="s">
        <v>11</v>
      </c>
      <c r="B21" s="24" t="s">
        <v>30</v>
      </c>
      <c r="C21" s="25"/>
      <c r="D21" s="25"/>
      <c r="E21" s="26">
        <f>SUM(E22:E23)</f>
        <v>5814</v>
      </c>
      <c r="F21" s="26">
        <f>SUM(F22:F23)</f>
        <v>5814</v>
      </c>
      <c r="G21" s="26"/>
      <c r="H21" s="26"/>
      <c r="I21" s="26"/>
      <c r="J21" s="13"/>
    </row>
    <row r="22" spans="1:10" s="14" customFormat="1" ht="24" customHeight="1" x14ac:dyDescent="0.3">
      <c r="A22" s="23" t="s">
        <v>38</v>
      </c>
      <c r="B22" s="24" t="s">
        <v>31</v>
      </c>
      <c r="C22" s="25" t="s">
        <v>14</v>
      </c>
      <c r="D22" s="25">
        <v>8</v>
      </c>
      <c r="E22" s="26">
        <f>498*D22</f>
        <v>3984</v>
      </c>
      <c r="F22" s="26">
        <f>E22</f>
        <v>3984</v>
      </c>
      <c r="G22" s="26"/>
      <c r="H22" s="26"/>
      <c r="I22" s="26"/>
      <c r="J22" s="13"/>
    </row>
    <row r="23" spans="1:10" s="14" customFormat="1" ht="24" customHeight="1" x14ac:dyDescent="0.3">
      <c r="A23" s="23" t="s">
        <v>39</v>
      </c>
      <c r="B23" s="24" t="s">
        <v>41</v>
      </c>
      <c r="C23" s="25" t="s">
        <v>14</v>
      </c>
      <c r="D23" s="25">
        <v>5</v>
      </c>
      <c r="E23" s="26">
        <f>366*D23</f>
        <v>1830</v>
      </c>
      <c r="F23" s="26">
        <f>E23</f>
        <v>1830</v>
      </c>
      <c r="G23" s="26"/>
      <c r="H23" s="26"/>
      <c r="I23" s="26"/>
      <c r="J23" s="13"/>
    </row>
    <row r="24" spans="1:10" s="14" customFormat="1" ht="57.75" customHeight="1" x14ac:dyDescent="0.3">
      <c r="A24" s="23" t="s">
        <v>12</v>
      </c>
      <c r="B24" s="24" t="s">
        <v>35</v>
      </c>
      <c r="C24" s="25" t="s">
        <v>13</v>
      </c>
      <c r="D24" s="25">
        <v>4453.1000000000004</v>
      </c>
      <c r="E24" s="26">
        <f>F24+H24</f>
        <v>26745.5</v>
      </c>
      <c r="F24" s="26">
        <v>26745.5</v>
      </c>
      <c r="G24" s="26"/>
      <c r="H24" s="26"/>
      <c r="I24" s="26"/>
      <c r="J24" s="13"/>
    </row>
    <row r="25" spans="1:10" s="14" customFormat="1" ht="23.25" customHeight="1" x14ac:dyDescent="0.3">
      <c r="A25" s="46" t="s">
        <v>21</v>
      </c>
      <c r="B25" s="46"/>
      <c r="C25" s="46"/>
      <c r="D25" s="46"/>
      <c r="E25" s="46"/>
      <c r="F25" s="46"/>
      <c r="G25" s="46"/>
      <c r="H25" s="46"/>
      <c r="I25" s="46"/>
      <c r="J25" s="13"/>
    </row>
    <row r="26" spans="1:10" s="22" customFormat="1" ht="21.75" customHeight="1" x14ac:dyDescent="0.3">
      <c r="A26" s="18"/>
      <c r="B26" s="19" t="s">
        <v>22</v>
      </c>
      <c r="C26" s="18"/>
      <c r="D26" s="18"/>
      <c r="E26" s="20">
        <f>SUM(E27:E28)</f>
        <v>87334.660999999993</v>
      </c>
      <c r="F26" s="20">
        <f>SUM(F27:F28)</f>
        <v>87334.660999999993</v>
      </c>
      <c r="G26" s="20"/>
      <c r="H26" s="20"/>
      <c r="I26" s="20"/>
      <c r="J26" s="21"/>
    </row>
    <row r="27" spans="1:10" s="14" customFormat="1" ht="81" customHeight="1" x14ac:dyDescent="0.3">
      <c r="A27" s="23" t="s">
        <v>11</v>
      </c>
      <c r="B27" s="24" t="s">
        <v>48</v>
      </c>
      <c r="C27" s="25" t="s">
        <v>13</v>
      </c>
      <c r="D27" s="25">
        <v>320</v>
      </c>
      <c r="E27" s="38">
        <v>60589.161</v>
      </c>
      <c r="F27" s="39">
        <f>E27</f>
        <v>60589.161</v>
      </c>
      <c r="G27" s="26"/>
      <c r="H27" s="26"/>
      <c r="I27" s="26"/>
      <c r="J27" s="13"/>
    </row>
    <row r="28" spans="1:10" s="14" customFormat="1" ht="66.75" customHeight="1" x14ac:dyDescent="0.3">
      <c r="A28" s="23" t="s">
        <v>12</v>
      </c>
      <c r="B28" s="24" t="s">
        <v>35</v>
      </c>
      <c r="C28" s="25" t="s">
        <v>13</v>
      </c>
      <c r="D28" s="25">
        <v>4453.1000000000004</v>
      </c>
      <c r="E28" s="26">
        <v>26745.5</v>
      </c>
      <c r="F28" s="26">
        <f>E28</f>
        <v>26745.5</v>
      </c>
      <c r="G28" s="26"/>
      <c r="H28" s="26"/>
      <c r="I28" s="26"/>
      <c r="J28" s="13"/>
    </row>
    <row r="29" spans="1:10" s="14" customFormat="1" ht="19.5" customHeight="1" x14ac:dyDescent="0.3">
      <c r="A29" s="46" t="s">
        <v>23</v>
      </c>
      <c r="B29" s="46"/>
      <c r="C29" s="46"/>
      <c r="D29" s="46"/>
      <c r="E29" s="46"/>
      <c r="F29" s="46"/>
      <c r="G29" s="46"/>
      <c r="H29" s="46"/>
      <c r="I29" s="46"/>
      <c r="J29" s="13"/>
    </row>
    <row r="30" spans="1:10" s="22" customFormat="1" ht="21" customHeight="1" x14ac:dyDescent="0.3">
      <c r="A30" s="18"/>
      <c r="B30" s="19" t="s">
        <v>24</v>
      </c>
      <c r="C30" s="18"/>
      <c r="D30" s="18"/>
      <c r="E30" s="20">
        <f>SUM(E31:E32)</f>
        <v>90257.154999999999</v>
      </c>
      <c r="F30" s="20">
        <f>SUM(F31:F32)</f>
        <v>90257.154999999999</v>
      </c>
      <c r="G30" s="20"/>
      <c r="H30" s="20"/>
      <c r="I30" s="20"/>
      <c r="J30" s="21"/>
    </row>
    <row r="31" spans="1:10" s="14" customFormat="1" ht="63" customHeight="1" x14ac:dyDescent="0.3">
      <c r="A31" s="23" t="s">
        <v>11</v>
      </c>
      <c r="B31" s="24" t="s">
        <v>49</v>
      </c>
      <c r="C31" s="25" t="s">
        <v>13</v>
      </c>
      <c r="D31" s="25">
        <v>350</v>
      </c>
      <c r="E31" s="27">
        <v>63511.654999999999</v>
      </c>
      <c r="F31" s="26">
        <f>E31</f>
        <v>63511.654999999999</v>
      </c>
      <c r="G31" s="26"/>
      <c r="H31" s="26"/>
      <c r="I31" s="26"/>
      <c r="J31" s="13"/>
    </row>
    <row r="32" spans="1:10" s="14" customFormat="1" ht="61.5" customHeight="1" x14ac:dyDescent="0.3">
      <c r="A32" s="23" t="s">
        <v>12</v>
      </c>
      <c r="B32" s="24" t="s">
        <v>35</v>
      </c>
      <c r="C32" s="25" t="s">
        <v>13</v>
      </c>
      <c r="D32" s="25">
        <v>4453.1000000000004</v>
      </c>
      <c r="E32" s="26">
        <v>26745.5</v>
      </c>
      <c r="F32" s="26">
        <f>E32</f>
        <v>26745.5</v>
      </c>
      <c r="G32" s="26"/>
      <c r="H32" s="26"/>
      <c r="I32" s="26"/>
      <c r="J32" s="13"/>
    </row>
    <row r="33" spans="1:10" s="14" customFormat="1" ht="21" customHeight="1" x14ac:dyDescent="0.3">
      <c r="A33" s="46" t="s">
        <v>25</v>
      </c>
      <c r="B33" s="46"/>
      <c r="C33" s="46"/>
      <c r="D33" s="46"/>
      <c r="E33" s="46"/>
      <c r="F33" s="46"/>
      <c r="G33" s="46"/>
      <c r="H33" s="46"/>
      <c r="I33" s="46"/>
      <c r="J33" s="13"/>
    </row>
    <row r="34" spans="1:10" s="22" customFormat="1" ht="21.75" customHeight="1" x14ac:dyDescent="0.3">
      <c r="A34" s="18"/>
      <c r="B34" s="19" t="s">
        <v>26</v>
      </c>
      <c r="C34" s="18"/>
      <c r="D34" s="18"/>
      <c r="E34" s="20">
        <f>SUM(E35:E36)</f>
        <v>106788.41800000001</v>
      </c>
      <c r="F34" s="20">
        <f>SUM(F35:F36)</f>
        <v>106788.41800000001</v>
      </c>
      <c r="G34" s="20"/>
      <c r="H34" s="20"/>
      <c r="I34" s="20"/>
      <c r="J34" s="21"/>
    </row>
    <row r="35" spans="1:10" s="14" customFormat="1" ht="61.5" customHeight="1" x14ac:dyDescent="0.3">
      <c r="A35" s="23" t="s">
        <v>11</v>
      </c>
      <c r="B35" s="24" t="s">
        <v>49</v>
      </c>
      <c r="C35" s="25" t="s">
        <v>13</v>
      </c>
      <c r="D35" s="25">
        <v>490</v>
      </c>
      <c r="E35" s="27">
        <v>80042.918000000005</v>
      </c>
      <c r="F35" s="27">
        <f>E35</f>
        <v>80042.918000000005</v>
      </c>
      <c r="G35" s="26"/>
      <c r="H35" s="26"/>
      <c r="I35" s="26"/>
      <c r="J35" s="13"/>
    </row>
    <row r="36" spans="1:10" s="14" customFormat="1" ht="60" customHeight="1" x14ac:dyDescent="0.3">
      <c r="A36" s="23" t="s">
        <v>12</v>
      </c>
      <c r="B36" s="24" t="s">
        <v>35</v>
      </c>
      <c r="C36" s="25" t="s">
        <v>13</v>
      </c>
      <c r="D36" s="25">
        <v>4453.1000000000004</v>
      </c>
      <c r="E36" s="26">
        <v>26745.5</v>
      </c>
      <c r="F36" s="26">
        <f>E36</f>
        <v>26745.5</v>
      </c>
      <c r="G36" s="26"/>
      <c r="H36" s="26"/>
      <c r="I36" s="26"/>
      <c r="J36" s="13"/>
    </row>
    <row r="37" spans="1:10" s="14" customFormat="1" ht="23.25" customHeight="1" x14ac:dyDescent="0.3">
      <c r="A37" s="46" t="s">
        <v>27</v>
      </c>
      <c r="B37" s="46"/>
      <c r="C37" s="46"/>
      <c r="D37" s="46"/>
      <c r="E37" s="46"/>
      <c r="F37" s="46"/>
      <c r="G37" s="46"/>
      <c r="H37" s="46"/>
      <c r="I37" s="46"/>
      <c r="J37" s="13"/>
    </row>
    <row r="38" spans="1:10" s="14" customFormat="1" ht="24" customHeight="1" x14ac:dyDescent="0.3">
      <c r="A38" s="18"/>
      <c r="B38" s="19" t="s">
        <v>28</v>
      </c>
      <c r="C38" s="18"/>
      <c r="D38" s="18"/>
      <c r="E38" s="20">
        <f>SUM(E39:E40)</f>
        <v>112422.969</v>
      </c>
      <c r="F38" s="20">
        <f>SUM(F39:F40)</f>
        <v>112422.969</v>
      </c>
      <c r="G38" s="20"/>
      <c r="H38" s="20"/>
      <c r="I38" s="20"/>
      <c r="J38" s="13"/>
    </row>
    <row r="39" spans="1:10" s="14" customFormat="1" ht="59.25" customHeight="1" x14ac:dyDescent="0.3">
      <c r="A39" s="23" t="s">
        <v>11</v>
      </c>
      <c r="B39" s="24" t="s">
        <v>46</v>
      </c>
      <c r="C39" s="25" t="s">
        <v>14</v>
      </c>
      <c r="D39" s="25">
        <v>5</v>
      </c>
      <c r="E39" s="27">
        <v>85677.468999999997</v>
      </c>
      <c r="F39" s="26">
        <f>E39</f>
        <v>85677.468999999997</v>
      </c>
      <c r="G39" s="26"/>
      <c r="H39" s="26"/>
      <c r="I39" s="26"/>
      <c r="J39" s="13"/>
    </row>
    <row r="40" spans="1:10" s="14" customFormat="1" ht="59.25" customHeight="1" x14ac:dyDescent="0.3">
      <c r="A40" s="23" t="s">
        <v>12</v>
      </c>
      <c r="B40" s="24" t="s">
        <v>35</v>
      </c>
      <c r="C40" s="25" t="s">
        <v>13</v>
      </c>
      <c r="D40" s="25">
        <v>4453.1000000000004</v>
      </c>
      <c r="E40" s="26">
        <v>26745.5</v>
      </c>
      <c r="F40" s="26">
        <f>E40</f>
        <v>26745.5</v>
      </c>
      <c r="G40" s="26"/>
      <c r="H40" s="26"/>
      <c r="I40" s="26"/>
      <c r="J40" s="13"/>
    </row>
    <row r="41" spans="1:10" s="14" customFormat="1" ht="28.5" customHeight="1" x14ac:dyDescent="0.3">
      <c r="A41" s="46" t="s">
        <v>33</v>
      </c>
      <c r="B41" s="46"/>
      <c r="C41" s="46"/>
      <c r="D41" s="46"/>
      <c r="E41" s="28">
        <f>E38+E34+E30+E26+E20</f>
        <v>429362.70299999998</v>
      </c>
      <c r="F41" s="28">
        <f>F38+F34+F30+F26+F20</f>
        <v>429362.70299999998</v>
      </c>
      <c r="G41" s="20"/>
      <c r="H41" s="20"/>
      <c r="I41" s="20"/>
      <c r="J41" s="13"/>
    </row>
    <row r="42" spans="1:10" s="14" customFormat="1" ht="28.5" customHeight="1" x14ac:dyDescent="0.3">
      <c r="A42" s="46" t="s">
        <v>40</v>
      </c>
      <c r="B42" s="46"/>
      <c r="C42" s="46"/>
      <c r="D42" s="46"/>
      <c r="E42" s="46"/>
      <c r="F42" s="46"/>
      <c r="G42" s="46"/>
      <c r="H42" s="46"/>
      <c r="I42" s="46"/>
      <c r="J42" s="13"/>
    </row>
    <row r="43" spans="1:10" s="14" customFormat="1" ht="28.5" customHeight="1" x14ac:dyDescent="0.3">
      <c r="A43" s="18"/>
      <c r="B43" s="19" t="s">
        <v>43</v>
      </c>
      <c r="C43" s="18"/>
      <c r="D43" s="18"/>
      <c r="E43" s="20">
        <f>SUM(E44:E45)</f>
        <v>132998.114</v>
      </c>
      <c r="F43" s="20">
        <f>SUM(F44:F45)</f>
        <v>132998.114</v>
      </c>
      <c r="G43" s="20"/>
      <c r="H43" s="20"/>
      <c r="I43" s="20"/>
      <c r="J43" s="13"/>
    </row>
    <row r="44" spans="1:10" s="14" customFormat="1" ht="62.25" customHeight="1" x14ac:dyDescent="0.3">
      <c r="A44" s="23" t="s">
        <v>11</v>
      </c>
      <c r="B44" s="24" t="s">
        <v>47</v>
      </c>
      <c r="C44" s="25" t="s">
        <v>13</v>
      </c>
      <c r="D44" s="25">
        <v>590</v>
      </c>
      <c r="E44" s="27">
        <v>106252.614</v>
      </c>
      <c r="F44" s="26">
        <f>E44</f>
        <v>106252.614</v>
      </c>
      <c r="G44" s="26"/>
      <c r="H44" s="26"/>
      <c r="I44" s="26"/>
      <c r="J44" s="13"/>
    </row>
    <row r="45" spans="1:10" s="14" customFormat="1" ht="62.25" customHeight="1" x14ac:dyDescent="0.3">
      <c r="A45" s="23" t="s">
        <v>12</v>
      </c>
      <c r="B45" s="24" t="s">
        <v>35</v>
      </c>
      <c r="C45" s="25" t="s">
        <v>13</v>
      </c>
      <c r="D45" s="25">
        <v>4453.1000000000004</v>
      </c>
      <c r="E45" s="26">
        <v>26745.5</v>
      </c>
      <c r="F45" s="26">
        <f>E45</f>
        <v>26745.5</v>
      </c>
      <c r="G45" s="26"/>
      <c r="H45" s="26"/>
      <c r="I45" s="26"/>
      <c r="J45" s="13"/>
    </row>
    <row r="46" spans="1:10" s="14" customFormat="1" ht="28.5" customHeight="1" x14ac:dyDescent="0.3">
      <c r="A46" s="46" t="s">
        <v>33</v>
      </c>
      <c r="B46" s="46"/>
      <c r="C46" s="46"/>
      <c r="D46" s="46"/>
      <c r="E46" s="28">
        <f>E20+E26+E30+E34+E38+E43</f>
        <v>562360.81700000004</v>
      </c>
      <c r="F46" s="28">
        <f>F20+F26+F30+F34+F38+F43</f>
        <v>562360.81700000004</v>
      </c>
      <c r="G46" s="20"/>
      <c r="H46" s="20"/>
      <c r="I46" s="20"/>
      <c r="J46" s="13"/>
    </row>
    <row r="47" spans="1:10" s="14" customFormat="1" ht="28.5" customHeight="1" x14ac:dyDescent="0.3">
      <c r="A47" s="36"/>
      <c r="B47" s="36"/>
      <c r="C47" s="36"/>
      <c r="D47" s="36"/>
      <c r="E47" s="40"/>
      <c r="F47" s="40"/>
      <c r="G47" s="41"/>
      <c r="H47" s="41"/>
      <c r="I47" s="41"/>
      <c r="J47" s="13"/>
    </row>
    <row r="48" spans="1:10" s="14" customFormat="1" ht="18.75" x14ac:dyDescent="0.3">
      <c r="A48" s="29"/>
      <c r="B48" s="30"/>
      <c r="C48" s="29"/>
      <c r="D48" s="29"/>
      <c r="E48" s="31"/>
      <c r="F48" s="31"/>
      <c r="G48" s="31"/>
      <c r="H48" s="31"/>
      <c r="I48" s="31"/>
      <c r="J48" s="13"/>
    </row>
    <row r="49" spans="1:10" s="14" customFormat="1" ht="18.75" x14ac:dyDescent="0.3">
      <c r="A49" s="29"/>
      <c r="B49" s="30"/>
      <c r="C49" s="29"/>
      <c r="D49" s="29"/>
      <c r="E49" s="31"/>
      <c r="F49" s="31"/>
      <c r="G49" s="31"/>
      <c r="H49" s="31"/>
      <c r="I49" s="31"/>
      <c r="J49" s="13"/>
    </row>
    <row r="50" spans="1:10" s="14" customFormat="1" ht="18.75" x14ac:dyDescent="0.3">
      <c r="A50" s="30"/>
      <c r="B50" s="45" t="s">
        <v>37</v>
      </c>
      <c r="C50" s="45"/>
      <c r="D50" s="45"/>
      <c r="E50" s="45"/>
      <c r="F50" s="45"/>
      <c r="G50" s="31"/>
      <c r="H50" s="31"/>
      <c r="I50" s="31"/>
      <c r="J50" s="13"/>
    </row>
    <row r="51" spans="1:10" s="14" customFormat="1" ht="18.75" x14ac:dyDescent="0.3">
      <c r="A51" s="30"/>
      <c r="B51" s="32"/>
      <c r="C51" s="33"/>
      <c r="D51" s="34"/>
      <c r="E51" s="35"/>
      <c r="F51" s="35"/>
      <c r="G51" s="31"/>
      <c r="H51" s="31"/>
      <c r="I51" s="31"/>
      <c r="J51" s="13"/>
    </row>
    <row r="52" spans="1:10" s="14" customFormat="1" ht="18.75" x14ac:dyDescent="0.3">
      <c r="A52" s="30"/>
      <c r="B52" s="45" t="s">
        <v>36</v>
      </c>
      <c r="C52" s="45"/>
      <c r="D52" s="45"/>
      <c r="E52" s="45"/>
      <c r="F52" s="35"/>
      <c r="G52" s="31"/>
      <c r="H52" s="31"/>
      <c r="I52" s="31"/>
      <c r="J52" s="13"/>
    </row>
    <row r="53" spans="1:10" x14ac:dyDescent="0.25">
      <c r="A53" s="1"/>
      <c r="B53" s="7"/>
      <c r="C53" s="5"/>
      <c r="D53" s="5"/>
      <c r="E53" s="3"/>
      <c r="F53" s="3"/>
      <c r="G53" s="2"/>
      <c r="H53" s="2"/>
      <c r="I53" s="2"/>
      <c r="J53" s="9"/>
    </row>
    <row r="54" spans="1:10" x14ac:dyDescent="0.25">
      <c r="A54" s="1"/>
      <c r="B54" s="6"/>
      <c r="C54" s="1"/>
      <c r="D54" s="1"/>
      <c r="E54" s="2"/>
      <c r="F54" s="2"/>
      <c r="G54" s="2"/>
      <c r="H54" s="2"/>
      <c r="I54" s="2"/>
      <c r="J54" s="9"/>
    </row>
    <row r="55" spans="1:10" x14ac:dyDescent="0.25">
      <c r="A55" s="1"/>
      <c r="B55" s="6"/>
      <c r="C55" s="1"/>
      <c r="D55" s="1"/>
      <c r="E55" s="2"/>
      <c r="F55" s="2"/>
      <c r="G55" s="2"/>
      <c r="H55" s="2"/>
      <c r="I55" s="2"/>
      <c r="J55" s="9"/>
    </row>
    <row r="56" spans="1:10" x14ac:dyDescent="0.25">
      <c r="A56" s="1"/>
      <c r="B56" s="6"/>
      <c r="C56" s="1"/>
      <c r="D56" s="1"/>
      <c r="E56" s="2"/>
      <c r="F56" s="2"/>
      <c r="G56" s="2"/>
      <c r="H56" s="2"/>
      <c r="I56" s="2"/>
      <c r="J56" s="9"/>
    </row>
    <row r="57" spans="1:10" x14ac:dyDescent="0.25">
      <c r="A57" s="1"/>
      <c r="B57" s="6"/>
      <c r="C57" s="1"/>
      <c r="D57" s="1"/>
      <c r="E57" s="2"/>
      <c r="F57" s="2"/>
      <c r="G57" s="2"/>
      <c r="H57" s="2"/>
      <c r="I57" s="2"/>
      <c r="J57" s="9"/>
    </row>
    <row r="58" spans="1:10" x14ac:dyDescent="0.25">
      <c r="A58" s="1"/>
      <c r="B58" s="6"/>
      <c r="C58" s="1"/>
      <c r="D58" s="1"/>
      <c r="E58" s="2"/>
      <c r="F58" s="2"/>
      <c r="G58" s="2"/>
      <c r="H58" s="2"/>
      <c r="I58" s="2"/>
      <c r="J58" s="9"/>
    </row>
    <row r="59" spans="1:10" x14ac:dyDescent="0.25">
      <c r="A59" s="1"/>
      <c r="B59" s="6"/>
      <c r="C59" s="1"/>
      <c r="D59" s="1"/>
      <c r="E59" s="2"/>
      <c r="F59" s="2"/>
      <c r="G59" s="2"/>
      <c r="H59" s="2"/>
      <c r="I59" s="2"/>
      <c r="J59" s="9"/>
    </row>
    <row r="60" spans="1:10" x14ac:dyDescent="0.25">
      <c r="A60" s="1"/>
      <c r="B60" s="6"/>
      <c r="C60" s="1"/>
      <c r="D60" s="1"/>
      <c r="E60" s="2"/>
      <c r="F60" s="2"/>
      <c r="G60" s="2"/>
      <c r="H60" s="2"/>
      <c r="I60" s="2"/>
      <c r="J60" s="9"/>
    </row>
    <row r="61" spans="1:10" x14ac:dyDescent="0.25">
      <c r="A61" s="1"/>
      <c r="B61" s="6"/>
      <c r="C61" s="1"/>
      <c r="D61" s="1"/>
      <c r="E61" s="2"/>
      <c r="F61" s="2"/>
      <c r="G61" s="2"/>
      <c r="H61" s="2"/>
      <c r="I61" s="2"/>
      <c r="J61" s="9"/>
    </row>
    <row r="62" spans="1:10" x14ac:dyDescent="0.25">
      <c r="A62" s="1"/>
      <c r="B62" s="6"/>
      <c r="C62" s="1"/>
      <c r="D62" s="1"/>
      <c r="E62" s="2"/>
      <c r="F62" s="2"/>
      <c r="G62" s="2"/>
      <c r="H62" s="2"/>
      <c r="I62" s="2"/>
      <c r="J62" s="9"/>
    </row>
    <row r="63" spans="1:10" x14ac:dyDescent="0.25">
      <c r="A63" s="1"/>
      <c r="B63" s="6"/>
      <c r="C63" s="1"/>
      <c r="D63" s="1"/>
      <c r="E63" s="2"/>
      <c r="F63" s="2"/>
      <c r="G63" s="2"/>
      <c r="H63" s="2"/>
      <c r="I63" s="2"/>
      <c r="J63" s="9"/>
    </row>
    <row r="64" spans="1:10" x14ac:dyDescent="0.25">
      <c r="A64" s="1"/>
      <c r="B64" s="6"/>
      <c r="C64" s="1"/>
      <c r="D64" s="1"/>
      <c r="E64" s="2"/>
      <c r="F64" s="2"/>
      <c r="G64" s="2"/>
      <c r="H64" s="2"/>
      <c r="I64" s="2"/>
      <c r="J64" s="9"/>
    </row>
    <row r="65" spans="1:10" x14ac:dyDescent="0.25">
      <c r="A65" s="1"/>
      <c r="B65" s="6"/>
      <c r="C65" s="1"/>
      <c r="D65" s="1"/>
      <c r="E65" s="2"/>
      <c r="F65" s="2"/>
      <c r="G65" s="2"/>
      <c r="H65" s="2"/>
      <c r="I65" s="2"/>
      <c r="J65" s="9"/>
    </row>
    <row r="66" spans="1:10" x14ac:dyDescent="0.25">
      <c r="A66" s="1"/>
      <c r="B66" s="6"/>
      <c r="C66" s="1"/>
      <c r="D66" s="1"/>
      <c r="E66" s="2"/>
      <c r="F66" s="2"/>
      <c r="G66" s="2"/>
      <c r="H66" s="2"/>
      <c r="I66" s="2"/>
      <c r="J66" s="9"/>
    </row>
    <row r="67" spans="1:10" x14ac:dyDescent="0.25">
      <c r="A67" s="1"/>
      <c r="B67" s="6"/>
      <c r="C67" s="1"/>
      <c r="D67" s="1"/>
      <c r="E67" s="2"/>
      <c r="F67" s="2"/>
      <c r="G67" s="2"/>
      <c r="H67" s="2"/>
      <c r="I67" s="2"/>
      <c r="J67" s="9"/>
    </row>
    <row r="68" spans="1:10" x14ac:dyDescent="0.25">
      <c r="A68" s="1"/>
      <c r="B68" s="6"/>
      <c r="C68" s="1"/>
      <c r="D68" s="1"/>
      <c r="E68" s="2"/>
      <c r="F68" s="2"/>
      <c r="G68" s="2"/>
      <c r="H68" s="2"/>
      <c r="I68" s="2"/>
      <c r="J68" s="9"/>
    </row>
    <row r="69" spans="1:10" x14ac:dyDescent="0.25">
      <c r="A69" s="1"/>
      <c r="B69" s="6"/>
      <c r="C69" s="1"/>
      <c r="D69" s="1"/>
      <c r="E69" s="2"/>
      <c r="F69" s="2"/>
      <c r="G69" s="2"/>
      <c r="H69" s="2"/>
      <c r="I69" s="2"/>
      <c r="J69" s="9"/>
    </row>
    <row r="70" spans="1:10" x14ac:dyDescent="0.25">
      <c r="A70" s="1"/>
      <c r="B70" s="6"/>
      <c r="C70" s="1"/>
      <c r="D70" s="1"/>
      <c r="E70" s="2"/>
      <c r="F70" s="2"/>
      <c r="G70" s="2"/>
      <c r="H70" s="2"/>
      <c r="I70" s="2"/>
      <c r="J70" s="9"/>
    </row>
    <row r="71" spans="1:10" x14ac:dyDescent="0.25">
      <c r="A71" s="1"/>
      <c r="B71" s="6"/>
      <c r="C71" s="1"/>
      <c r="D71" s="1"/>
      <c r="E71" s="2"/>
      <c r="F71" s="2"/>
      <c r="G71" s="2"/>
      <c r="H71" s="2"/>
      <c r="I71" s="2"/>
      <c r="J71" s="9"/>
    </row>
    <row r="72" spans="1:10" x14ac:dyDescent="0.25">
      <c r="A72" s="1"/>
      <c r="B72" s="6"/>
      <c r="C72" s="1"/>
      <c r="D72" s="1"/>
      <c r="E72" s="2"/>
      <c r="F72" s="2"/>
      <c r="G72" s="2"/>
      <c r="H72" s="2"/>
      <c r="I72" s="2"/>
      <c r="J72" s="9"/>
    </row>
    <row r="73" spans="1:10" x14ac:dyDescent="0.25">
      <c r="A73" s="1"/>
      <c r="B73" s="6"/>
      <c r="C73" s="1"/>
      <c r="D73" s="1"/>
      <c r="E73" s="2"/>
      <c r="F73" s="2"/>
      <c r="G73" s="2"/>
      <c r="H73" s="2"/>
      <c r="I73" s="2"/>
      <c r="J73" s="9"/>
    </row>
    <row r="74" spans="1:10" x14ac:dyDescent="0.25">
      <c r="A74" s="1"/>
      <c r="B74" s="6"/>
      <c r="C74" s="1"/>
      <c r="D74" s="1"/>
      <c r="E74" s="2"/>
      <c r="F74" s="2"/>
      <c r="G74" s="2"/>
      <c r="H74" s="2"/>
      <c r="I74" s="2"/>
      <c r="J74" s="9"/>
    </row>
    <row r="75" spans="1:10" x14ac:dyDescent="0.25">
      <c r="A75" s="1"/>
      <c r="B75" s="6"/>
      <c r="C75" s="1"/>
      <c r="D75" s="1"/>
      <c r="E75" s="2"/>
      <c r="F75" s="2"/>
      <c r="G75" s="2"/>
      <c r="H75" s="2"/>
      <c r="I75" s="2"/>
      <c r="J75" s="9"/>
    </row>
    <row r="76" spans="1:10" x14ac:dyDescent="0.25">
      <c r="A76" s="1"/>
      <c r="B76" s="6"/>
      <c r="C76" s="1"/>
      <c r="D76" s="1"/>
      <c r="E76" s="2"/>
      <c r="F76" s="2"/>
      <c r="G76" s="2"/>
      <c r="H76" s="2"/>
      <c r="I76" s="2"/>
      <c r="J76" s="9"/>
    </row>
    <row r="77" spans="1:10" x14ac:dyDescent="0.25">
      <c r="A77" s="1"/>
      <c r="B77" s="6"/>
      <c r="C77" s="1"/>
      <c r="D77" s="1"/>
      <c r="E77" s="2"/>
      <c r="F77" s="2"/>
      <c r="G77" s="2"/>
      <c r="H77" s="2"/>
      <c r="I77" s="2"/>
      <c r="J77" s="9"/>
    </row>
    <row r="78" spans="1:10" x14ac:dyDescent="0.25">
      <c r="A78" s="1"/>
      <c r="B78" s="6"/>
      <c r="C78" s="1"/>
      <c r="D78" s="1"/>
      <c r="E78" s="2"/>
      <c r="F78" s="2"/>
      <c r="G78" s="2"/>
      <c r="H78" s="2"/>
      <c r="I78" s="2"/>
      <c r="J78" s="9"/>
    </row>
    <row r="79" spans="1:10" x14ac:dyDescent="0.25">
      <c r="A79" s="1"/>
      <c r="B79" s="6"/>
      <c r="C79" s="1"/>
      <c r="D79" s="1"/>
      <c r="E79" s="2"/>
      <c r="F79" s="2"/>
      <c r="G79" s="2"/>
      <c r="H79" s="2"/>
      <c r="I79" s="2"/>
      <c r="J79" s="9"/>
    </row>
    <row r="80" spans="1:10" x14ac:dyDescent="0.25">
      <c r="A80" s="1"/>
      <c r="B80" s="6"/>
      <c r="C80" s="1"/>
      <c r="D80" s="1"/>
      <c r="E80" s="2"/>
      <c r="F80" s="2"/>
      <c r="G80" s="2"/>
      <c r="H80" s="2"/>
      <c r="I80" s="2"/>
      <c r="J80" s="9"/>
    </row>
    <row r="81" spans="1:10" x14ac:dyDescent="0.25">
      <c r="A81" s="1"/>
      <c r="B81" s="6"/>
      <c r="C81" s="1"/>
      <c r="D81" s="1"/>
      <c r="E81" s="2"/>
      <c r="F81" s="2"/>
      <c r="G81" s="2"/>
      <c r="H81" s="2"/>
      <c r="I81" s="2"/>
      <c r="J81" s="9"/>
    </row>
    <row r="82" spans="1:10" x14ac:dyDescent="0.25">
      <c r="A82" s="1"/>
      <c r="B82" s="6"/>
      <c r="C82" s="1"/>
      <c r="D82" s="1"/>
      <c r="E82" s="2"/>
      <c r="F82" s="2"/>
      <c r="G82" s="2"/>
      <c r="H82" s="2"/>
      <c r="I82" s="2"/>
      <c r="J82" s="9"/>
    </row>
  </sheetData>
  <mergeCells count="25">
    <mergeCell ref="A10:I10"/>
    <mergeCell ref="A1:I1"/>
    <mergeCell ref="A2:I2"/>
    <mergeCell ref="H4:I4"/>
    <mergeCell ref="A8:I8"/>
    <mergeCell ref="A9:I9"/>
    <mergeCell ref="A11:I11"/>
    <mergeCell ref="A12:I12"/>
    <mergeCell ref="A14:I14"/>
    <mergeCell ref="A16:A17"/>
    <mergeCell ref="B16:B17"/>
    <mergeCell ref="C16:C17"/>
    <mergeCell ref="D16:D17"/>
    <mergeCell ref="E16:E17"/>
    <mergeCell ref="F16:I16"/>
    <mergeCell ref="B50:F50"/>
    <mergeCell ref="B52:E52"/>
    <mergeCell ref="A19:I19"/>
    <mergeCell ref="A25:I25"/>
    <mergeCell ref="A29:I29"/>
    <mergeCell ref="A33:I33"/>
    <mergeCell ref="A37:I37"/>
    <mergeCell ref="A41:D41"/>
    <mergeCell ref="A42:I42"/>
    <mergeCell ref="A46:D46"/>
  </mergeCells>
  <pageMargins left="0.51181102362204722" right="0.39370078740157483" top="0.74803149606299213" bottom="0.47244094488188981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EA7F-A57D-4442-A3D9-C3138BD21E8E}">
  <sheetPr>
    <pageSetUpPr fitToPage="1"/>
  </sheetPr>
  <dimension ref="A1:F82"/>
  <sheetViews>
    <sheetView topLeftCell="A34" zoomScale="75" zoomScaleNormal="75" workbookViewId="0">
      <selection activeCell="C40" sqref="C40:D40"/>
    </sheetView>
  </sheetViews>
  <sheetFormatPr defaultRowHeight="15.75" x14ac:dyDescent="0.25"/>
  <cols>
    <col min="1" max="1" width="5.28515625" style="4" customWidth="1"/>
    <col min="2" max="2" width="56.42578125" style="10" customWidth="1"/>
    <col min="3" max="4" width="17.5703125" style="4" customWidth="1"/>
    <col min="5" max="5" width="19" style="11" customWidth="1"/>
    <col min="6" max="16384" width="9.140625" style="8"/>
  </cols>
  <sheetData>
    <row r="1" spans="1:6" x14ac:dyDescent="0.25">
      <c r="A1" s="52" t="s">
        <v>0</v>
      </c>
      <c r="B1" s="52"/>
      <c r="C1" s="52"/>
      <c r="D1" s="52"/>
      <c r="E1" s="52"/>
    </row>
    <row r="2" spans="1:6" x14ac:dyDescent="0.25">
      <c r="A2" s="52" t="s">
        <v>32</v>
      </c>
      <c r="B2" s="52"/>
      <c r="C2" s="52"/>
      <c r="D2" s="52"/>
      <c r="E2" s="52"/>
    </row>
    <row r="3" spans="1:6" x14ac:dyDescent="0.25">
      <c r="A3" s="1"/>
      <c r="B3" s="6"/>
      <c r="C3" s="1"/>
      <c r="D3" s="1"/>
      <c r="E3" s="2"/>
      <c r="F3" s="9"/>
    </row>
    <row r="4" spans="1:6" ht="19.5" customHeight="1" x14ac:dyDescent="0.25">
      <c r="B4" s="6"/>
      <c r="C4" s="1"/>
      <c r="D4" s="1"/>
      <c r="E4" s="2"/>
      <c r="F4" s="9"/>
    </row>
    <row r="5" spans="1:6" x14ac:dyDescent="0.25">
      <c r="A5" s="1"/>
      <c r="B5" s="6"/>
      <c r="C5" s="1"/>
      <c r="D5" s="1"/>
      <c r="E5" s="2"/>
      <c r="F5" s="9"/>
    </row>
    <row r="6" spans="1:6" x14ac:dyDescent="0.25">
      <c r="A6" s="1"/>
      <c r="B6" s="6"/>
      <c r="C6" s="1"/>
      <c r="D6" s="1"/>
      <c r="E6" s="2"/>
      <c r="F6" s="9"/>
    </row>
    <row r="7" spans="1:6" x14ac:dyDescent="0.25">
      <c r="A7" s="1"/>
      <c r="B7" s="6"/>
      <c r="C7" s="1"/>
      <c r="D7" s="1"/>
      <c r="E7" s="2"/>
      <c r="F7" s="9"/>
    </row>
    <row r="8" spans="1:6" ht="24.75" customHeight="1" x14ac:dyDescent="0.3">
      <c r="A8" s="48" t="s">
        <v>29</v>
      </c>
      <c r="B8" s="48"/>
      <c r="C8" s="48"/>
      <c r="D8" s="48"/>
      <c r="E8" s="48"/>
      <c r="F8" s="9"/>
    </row>
    <row r="9" spans="1:6" ht="23.25" customHeight="1" x14ac:dyDescent="0.3">
      <c r="A9" s="47" t="s">
        <v>1</v>
      </c>
      <c r="B9" s="47"/>
      <c r="C9" s="47"/>
      <c r="D9" s="47"/>
      <c r="E9" s="47"/>
      <c r="F9" s="9"/>
    </row>
    <row r="10" spans="1:6" ht="17.25" customHeight="1" x14ac:dyDescent="0.3">
      <c r="A10" s="48" t="s">
        <v>2</v>
      </c>
      <c r="B10" s="48"/>
      <c r="C10" s="48"/>
      <c r="D10" s="48"/>
      <c r="E10" s="48"/>
      <c r="F10" s="9"/>
    </row>
    <row r="11" spans="1:6" ht="22.5" customHeight="1" x14ac:dyDescent="0.3">
      <c r="A11" s="47" t="s">
        <v>3</v>
      </c>
      <c r="B11" s="47"/>
      <c r="C11" s="47"/>
      <c r="D11" s="47"/>
      <c r="E11" s="47"/>
      <c r="F11" s="9"/>
    </row>
    <row r="12" spans="1:6" ht="18.75" customHeight="1" x14ac:dyDescent="0.3">
      <c r="A12" s="48" t="s">
        <v>4</v>
      </c>
      <c r="B12" s="48"/>
      <c r="C12" s="48"/>
      <c r="D12" s="48"/>
      <c r="E12" s="48"/>
      <c r="F12" s="9"/>
    </row>
    <row r="13" spans="1:6" ht="18.75" x14ac:dyDescent="0.3">
      <c r="A13" s="36"/>
      <c r="B13" s="34"/>
      <c r="C13" s="36"/>
      <c r="D13" s="36"/>
      <c r="E13" s="37"/>
      <c r="F13" s="9"/>
    </row>
    <row r="14" spans="1:6" ht="18.75" x14ac:dyDescent="0.3">
      <c r="A14" s="48" t="s">
        <v>42</v>
      </c>
      <c r="B14" s="48"/>
      <c r="C14" s="48"/>
      <c r="D14" s="48"/>
      <c r="E14" s="48"/>
      <c r="F14" s="9"/>
    </row>
    <row r="15" spans="1:6" x14ac:dyDescent="0.25">
      <c r="A15" s="5"/>
      <c r="B15" s="7"/>
      <c r="C15" s="5"/>
      <c r="D15" s="5"/>
      <c r="E15" s="3"/>
      <c r="F15" s="9"/>
    </row>
    <row r="16" spans="1:6" s="14" customFormat="1" ht="33.75" customHeight="1" x14ac:dyDescent="0.3">
      <c r="A16" s="49" t="s">
        <v>5</v>
      </c>
      <c r="B16" s="50" t="s">
        <v>6</v>
      </c>
      <c r="C16" s="49" t="s">
        <v>7</v>
      </c>
      <c r="D16" s="49" t="s">
        <v>8</v>
      </c>
      <c r="E16" s="51" t="s">
        <v>9</v>
      </c>
      <c r="F16" s="13"/>
    </row>
    <row r="17" spans="1:6" s="14" customFormat="1" ht="84" customHeight="1" x14ac:dyDescent="0.3">
      <c r="A17" s="49"/>
      <c r="B17" s="50"/>
      <c r="C17" s="49"/>
      <c r="D17" s="49"/>
      <c r="E17" s="51"/>
      <c r="F17" s="13"/>
    </row>
    <row r="18" spans="1:6" s="14" customFormat="1" ht="21" customHeight="1" x14ac:dyDescent="0.3">
      <c r="A18" s="16">
        <v>1</v>
      </c>
      <c r="B18" s="16">
        <v>2</v>
      </c>
      <c r="C18" s="16">
        <v>3</v>
      </c>
      <c r="D18" s="16">
        <v>4</v>
      </c>
      <c r="E18" s="17">
        <v>5</v>
      </c>
      <c r="F18" s="13"/>
    </row>
    <row r="19" spans="1:6" s="14" customFormat="1" ht="20.25" customHeight="1" x14ac:dyDescent="0.3">
      <c r="A19" s="46" t="s">
        <v>16</v>
      </c>
      <c r="B19" s="46"/>
      <c r="C19" s="46"/>
      <c r="D19" s="46"/>
      <c r="E19" s="46"/>
      <c r="F19" s="13"/>
    </row>
    <row r="20" spans="1:6" s="22" customFormat="1" ht="21" customHeight="1" x14ac:dyDescent="0.3">
      <c r="A20" s="18"/>
      <c r="B20" s="19" t="s">
        <v>17</v>
      </c>
      <c r="C20" s="18"/>
      <c r="D20" s="18"/>
      <c r="E20" s="20">
        <f>E21+E24</f>
        <v>32559.5</v>
      </c>
      <c r="F20" s="21"/>
    </row>
    <row r="21" spans="1:6" s="14" customFormat="1" ht="24" customHeight="1" x14ac:dyDescent="0.3">
      <c r="A21" s="23" t="s">
        <v>11</v>
      </c>
      <c r="B21" s="24" t="s">
        <v>30</v>
      </c>
      <c r="C21" s="25"/>
      <c r="D21" s="25"/>
      <c r="E21" s="26">
        <f>SUM(E22:E23)</f>
        <v>5814</v>
      </c>
      <c r="F21" s="13"/>
    </row>
    <row r="22" spans="1:6" s="14" customFormat="1" ht="24" customHeight="1" x14ac:dyDescent="0.3">
      <c r="A22" s="23" t="s">
        <v>38</v>
      </c>
      <c r="B22" s="24" t="s">
        <v>31</v>
      </c>
      <c r="C22" s="25" t="s">
        <v>14</v>
      </c>
      <c r="D22" s="25">
        <v>8</v>
      </c>
      <c r="E22" s="26">
        <f>498*D22</f>
        <v>3984</v>
      </c>
      <c r="F22" s="13"/>
    </row>
    <row r="23" spans="1:6" s="14" customFormat="1" ht="24" customHeight="1" x14ac:dyDescent="0.3">
      <c r="A23" s="23" t="s">
        <v>39</v>
      </c>
      <c r="B23" s="24" t="s">
        <v>41</v>
      </c>
      <c r="C23" s="25" t="s">
        <v>14</v>
      </c>
      <c r="D23" s="25">
        <v>5</v>
      </c>
      <c r="E23" s="26">
        <f>366*D23</f>
        <v>1830</v>
      </c>
      <c r="F23" s="13"/>
    </row>
    <row r="24" spans="1:6" s="14" customFormat="1" ht="57.75" customHeight="1" x14ac:dyDescent="0.3">
      <c r="A24" s="23" t="s">
        <v>12</v>
      </c>
      <c r="B24" s="24" t="s">
        <v>35</v>
      </c>
      <c r="C24" s="25" t="s">
        <v>13</v>
      </c>
      <c r="D24" s="25">
        <v>4453.1000000000004</v>
      </c>
      <c r="E24" s="26">
        <v>26745.5</v>
      </c>
      <c r="F24" s="13"/>
    </row>
    <row r="25" spans="1:6" s="14" customFormat="1" ht="23.25" customHeight="1" x14ac:dyDescent="0.3">
      <c r="A25" s="46" t="s">
        <v>21</v>
      </c>
      <c r="B25" s="46"/>
      <c r="C25" s="46"/>
      <c r="D25" s="46"/>
      <c r="E25" s="46"/>
      <c r="F25" s="13"/>
    </row>
    <row r="26" spans="1:6" s="22" customFormat="1" ht="21.75" customHeight="1" x14ac:dyDescent="0.3">
      <c r="A26" s="18"/>
      <c r="B26" s="19" t="s">
        <v>22</v>
      </c>
      <c r="C26" s="18"/>
      <c r="D26" s="18"/>
      <c r="E26" s="20">
        <f>SUM(E27:E28)</f>
        <v>87334.660999999993</v>
      </c>
      <c r="F26" s="21"/>
    </row>
    <row r="27" spans="1:6" s="14" customFormat="1" ht="81" customHeight="1" x14ac:dyDescent="0.3">
      <c r="A27" s="23" t="s">
        <v>11</v>
      </c>
      <c r="B27" s="24" t="s">
        <v>45</v>
      </c>
      <c r="C27" s="25" t="s">
        <v>13</v>
      </c>
      <c r="D27" s="25">
        <v>320</v>
      </c>
      <c r="E27" s="38">
        <v>60589.161</v>
      </c>
      <c r="F27" s="13"/>
    </row>
    <row r="28" spans="1:6" s="14" customFormat="1" ht="66.75" customHeight="1" x14ac:dyDescent="0.3">
      <c r="A28" s="23" t="s">
        <v>12</v>
      </c>
      <c r="B28" s="24" t="s">
        <v>35</v>
      </c>
      <c r="C28" s="25" t="s">
        <v>13</v>
      </c>
      <c r="D28" s="25">
        <v>4453.1000000000004</v>
      </c>
      <c r="E28" s="26">
        <v>26745.5</v>
      </c>
      <c r="F28" s="13"/>
    </row>
    <row r="29" spans="1:6" s="14" customFormat="1" ht="19.5" customHeight="1" x14ac:dyDescent="0.3">
      <c r="A29" s="46" t="s">
        <v>23</v>
      </c>
      <c r="B29" s="46"/>
      <c r="C29" s="46"/>
      <c r="D29" s="46"/>
      <c r="E29" s="46"/>
      <c r="F29" s="13"/>
    </row>
    <row r="30" spans="1:6" s="22" customFormat="1" ht="21" customHeight="1" x14ac:dyDescent="0.3">
      <c r="A30" s="18"/>
      <c r="B30" s="19" t="s">
        <v>24</v>
      </c>
      <c r="C30" s="18"/>
      <c r="D30" s="18"/>
      <c r="E30" s="20">
        <f>SUM(E31:E32)</f>
        <v>90257.154999999999</v>
      </c>
      <c r="F30" s="21"/>
    </row>
    <row r="31" spans="1:6" s="14" customFormat="1" ht="63" customHeight="1" x14ac:dyDescent="0.3">
      <c r="A31" s="23" t="s">
        <v>11</v>
      </c>
      <c r="B31" s="24" t="s">
        <v>44</v>
      </c>
      <c r="C31" s="25" t="s">
        <v>13</v>
      </c>
      <c r="D31" s="25">
        <v>350</v>
      </c>
      <c r="E31" s="27">
        <v>63511.654999999999</v>
      </c>
      <c r="F31" s="13"/>
    </row>
    <row r="32" spans="1:6" s="14" customFormat="1" ht="61.5" customHeight="1" x14ac:dyDescent="0.3">
      <c r="A32" s="23" t="s">
        <v>12</v>
      </c>
      <c r="B32" s="24" t="s">
        <v>35</v>
      </c>
      <c r="C32" s="25" t="s">
        <v>13</v>
      </c>
      <c r="D32" s="25">
        <v>4453.1000000000004</v>
      </c>
      <c r="E32" s="26">
        <v>26745.5</v>
      </c>
      <c r="F32" s="13"/>
    </row>
    <row r="33" spans="1:6" s="14" customFormat="1" ht="21" customHeight="1" x14ac:dyDescent="0.3">
      <c r="A33" s="46" t="s">
        <v>25</v>
      </c>
      <c r="B33" s="46"/>
      <c r="C33" s="46"/>
      <c r="D33" s="46"/>
      <c r="E33" s="46"/>
      <c r="F33" s="13"/>
    </row>
    <row r="34" spans="1:6" s="22" customFormat="1" ht="21.75" customHeight="1" x14ac:dyDescent="0.3">
      <c r="A34" s="18"/>
      <c r="B34" s="19" t="s">
        <v>26</v>
      </c>
      <c r="C34" s="18"/>
      <c r="D34" s="18"/>
      <c r="E34" s="20">
        <f>SUM(E35:E36)</f>
        <v>106788.41800000001</v>
      </c>
      <c r="F34" s="21"/>
    </row>
    <row r="35" spans="1:6" s="14" customFormat="1" ht="61.5" customHeight="1" x14ac:dyDescent="0.3">
      <c r="A35" s="23" t="s">
        <v>11</v>
      </c>
      <c r="B35" s="24" t="s">
        <v>44</v>
      </c>
      <c r="C35" s="25" t="s">
        <v>13</v>
      </c>
      <c r="D35" s="25">
        <v>490</v>
      </c>
      <c r="E35" s="27">
        <v>80042.918000000005</v>
      </c>
      <c r="F35" s="13"/>
    </row>
    <row r="36" spans="1:6" s="14" customFormat="1" ht="60" customHeight="1" x14ac:dyDescent="0.3">
      <c r="A36" s="23" t="s">
        <v>12</v>
      </c>
      <c r="B36" s="24" t="s">
        <v>35</v>
      </c>
      <c r="C36" s="25" t="s">
        <v>13</v>
      </c>
      <c r="D36" s="25">
        <v>4453.1000000000004</v>
      </c>
      <c r="E36" s="26">
        <v>26745.5</v>
      </c>
      <c r="F36" s="13"/>
    </row>
    <row r="37" spans="1:6" s="14" customFormat="1" ht="23.25" customHeight="1" x14ac:dyDescent="0.3">
      <c r="A37" s="46" t="s">
        <v>27</v>
      </c>
      <c r="B37" s="46"/>
      <c r="C37" s="46"/>
      <c r="D37" s="46"/>
      <c r="E37" s="46"/>
      <c r="F37" s="13"/>
    </row>
    <row r="38" spans="1:6" s="14" customFormat="1" ht="24" customHeight="1" x14ac:dyDescent="0.3">
      <c r="A38" s="18"/>
      <c r="B38" s="19" t="s">
        <v>28</v>
      </c>
      <c r="C38" s="18"/>
      <c r="D38" s="18"/>
      <c r="E38" s="20">
        <f>SUM(E39:E40)</f>
        <v>112422.969</v>
      </c>
      <c r="F38" s="13"/>
    </row>
    <row r="39" spans="1:6" s="14" customFormat="1" ht="59.25" customHeight="1" x14ac:dyDescent="0.3">
      <c r="A39" s="23" t="s">
        <v>11</v>
      </c>
      <c r="B39" s="24" t="s">
        <v>46</v>
      </c>
      <c r="C39" s="25" t="s">
        <v>14</v>
      </c>
      <c r="D39" s="25">
        <v>5</v>
      </c>
      <c r="E39" s="27">
        <v>85677.468999999997</v>
      </c>
      <c r="F39" s="13"/>
    </row>
    <row r="40" spans="1:6" s="14" customFormat="1" ht="59.25" customHeight="1" x14ac:dyDescent="0.3">
      <c r="A40" s="23" t="s">
        <v>12</v>
      </c>
      <c r="B40" s="24" t="s">
        <v>35</v>
      </c>
      <c r="C40" s="25" t="s">
        <v>13</v>
      </c>
      <c r="D40" s="25">
        <v>4453.1000000000004</v>
      </c>
      <c r="E40" s="26">
        <v>26745.5</v>
      </c>
      <c r="F40" s="13"/>
    </row>
    <row r="41" spans="1:6" s="14" customFormat="1" ht="28.5" customHeight="1" x14ac:dyDescent="0.3">
      <c r="A41" s="46" t="s">
        <v>33</v>
      </c>
      <c r="B41" s="46"/>
      <c r="C41" s="46"/>
      <c r="D41" s="46"/>
      <c r="E41" s="28">
        <f>E38+E34+E30+E26+E20</f>
        <v>429362.70299999998</v>
      </c>
      <c r="F41" s="13"/>
    </row>
    <row r="42" spans="1:6" s="14" customFormat="1" ht="28.5" customHeight="1" x14ac:dyDescent="0.3">
      <c r="A42" s="46" t="s">
        <v>40</v>
      </c>
      <c r="B42" s="46"/>
      <c r="C42" s="46"/>
      <c r="D42" s="46"/>
      <c r="E42" s="46"/>
      <c r="F42" s="13"/>
    </row>
    <row r="43" spans="1:6" s="14" customFormat="1" ht="28.5" customHeight="1" x14ac:dyDescent="0.3">
      <c r="A43" s="18"/>
      <c r="B43" s="19" t="s">
        <v>43</v>
      </c>
      <c r="C43" s="18"/>
      <c r="D43" s="18"/>
      <c r="E43" s="20">
        <f>SUM(E44:E45)</f>
        <v>132998.114</v>
      </c>
      <c r="F43" s="13"/>
    </row>
    <row r="44" spans="1:6" s="14" customFormat="1" ht="62.25" customHeight="1" x14ac:dyDescent="0.3">
      <c r="A44" s="23" t="s">
        <v>11</v>
      </c>
      <c r="B44" s="24" t="s">
        <v>47</v>
      </c>
      <c r="C44" s="25" t="s">
        <v>13</v>
      </c>
      <c r="D44" s="25">
        <v>590</v>
      </c>
      <c r="E44" s="27">
        <v>106252.614</v>
      </c>
      <c r="F44" s="13"/>
    </row>
    <row r="45" spans="1:6" s="14" customFormat="1" ht="62.25" customHeight="1" x14ac:dyDescent="0.3">
      <c r="A45" s="23" t="s">
        <v>12</v>
      </c>
      <c r="B45" s="24" t="s">
        <v>35</v>
      </c>
      <c r="C45" s="25" t="s">
        <v>13</v>
      </c>
      <c r="D45" s="25">
        <v>4453.1000000000004</v>
      </c>
      <c r="E45" s="26">
        <v>26745.5</v>
      </c>
      <c r="F45" s="13"/>
    </row>
    <row r="46" spans="1:6" s="14" customFormat="1" ht="28.5" customHeight="1" x14ac:dyDescent="0.3">
      <c r="A46" s="46" t="s">
        <v>33</v>
      </c>
      <c r="B46" s="46"/>
      <c r="C46" s="46"/>
      <c r="D46" s="46"/>
      <c r="E46" s="28">
        <f>E20+E26+E30+E34+E38+E43</f>
        <v>562360.81700000004</v>
      </c>
      <c r="F46" s="13"/>
    </row>
    <row r="47" spans="1:6" s="14" customFormat="1" ht="28.5" customHeight="1" x14ac:dyDescent="0.3">
      <c r="A47" s="36"/>
      <c r="B47" s="36"/>
      <c r="C47" s="36"/>
      <c r="D47" s="36"/>
      <c r="E47" s="40"/>
      <c r="F47" s="13"/>
    </row>
    <row r="48" spans="1:6" s="14" customFormat="1" ht="18.75" x14ac:dyDescent="0.3">
      <c r="A48" s="29"/>
      <c r="B48" s="30"/>
      <c r="C48" s="29"/>
      <c r="D48" s="29"/>
      <c r="E48" s="31"/>
      <c r="F48" s="13"/>
    </row>
    <row r="49" spans="1:6" s="14" customFormat="1" ht="18.75" x14ac:dyDescent="0.3">
      <c r="A49" s="29"/>
      <c r="B49" s="30"/>
      <c r="C49" s="29"/>
      <c r="D49" s="29"/>
      <c r="E49" s="31"/>
      <c r="F49" s="13"/>
    </row>
    <row r="50" spans="1:6" s="14" customFormat="1" ht="18.75" x14ac:dyDescent="0.3">
      <c r="A50" s="30"/>
      <c r="B50" s="45" t="s">
        <v>37</v>
      </c>
      <c r="C50" s="45"/>
      <c r="D50" s="45"/>
      <c r="E50" s="45"/>
      <c r="F50" s="13"/>
    </row>
    <row r="51" spans="1:6" s="14" customFormat="1" ht="18.75" x14ac:dyDescent="0.3">
      <c r="A51" s="30"/>
      <c r="B51" s="32"/>
      <c r="C51" s="33"/>
      <c r="D51" s="34"/>
      <c r="E51" s="35"/>
      <c r="F51" s="13"/>
    </row>
    <row r="52" spans="1:6" s="14" customFormat="1" ht="18.75" x14ac:dyDescent="0.3">
      <c r="A52" s="30"/>
      <c r="B52" s="45" t="s">
        <v>36</v>
      </c>
      <c r="C52" s="45"/>
      <c r="D52" s="45"/>
      <c r="E52" s="45"/>
      <c r="F52" s="13"/>
    </row>
    <row r="53" spans="1:6" x14ac:dyDescent="0.25">
      <c r="A53" s="1"/>
      <c r="B53" s="7"/>
      <c r="C53" s="5"/>
      <c r="D53" s="5"/>
      <c r="E53" s="3"/>
      <c r="F53" s="9"/>
    </row>
    <row r="54" spans="1:6" x14ac:dyDescent="0.25">
      <c r="A54" s="1"/>
      <c r="B54" s="6"/>
      <c r="C54" s="1"/>
      <c r="D54" s="1"/>
      <c r="E54" s="2"/>
      <c r="F54" s="9"/>
    </row>
    <row r="55" spans="1:6" x14ac:dyDescent="0.25">
      <c r="A55" s="1"/>
      <c r="B55" s="6"/>
      <c r="C55" s="1"/>
      <c r="D55" s="1"/>
      <c r="E55" s="2"/>
      <c r="F55" s="9"/>
    </row>
    <row r="56" spans="1:6" x14ac:dyDescent="0.25">
      <c r="A56" s="1"/>
      <c r="B56" s="6"/>
      <c r="C56" s="1"/>
      <c r="D56" s="1"/>
      <c r="E56" s="2"/>
      <c r="F56" s="9"/>
    </row>
    <row r="57" spans="1:6" x14ac:dyDescent="0.25">
      <c r="A57" s="1"/>
      <c r="B57" s="6"/>
      <c r="C57" s="1"/>
      <c r="D57" s="1"/>
      <c r="E57" s="2"/>
      <c r="F57" s="9"/>
    </row>
    <row r="58" spans="1:6" x14ac:dyDescent="0.25">
      <c r="A58" s="1"/>
      <c r="B58" s="6"/>
      <c r="C58" s="1"/>
      <c r="D58" s="1"/>
      <c r="E58" s="2"/>
      <c r="F58" s="9"/>
    </row>
    <row r="59" spans="1:6" x14ac:dyDescent="0.25">
      <c r="A59" s="1"/>
      <c r="B59" s="6"/>
      <c r="C59" s="1"/>
      <c r="D59" s="1"/>
      <c r="E59" s="2"/>
      <c r="F59" s="9"/>
    </row>
    <row r="60" spans="1:6" x14ac:dyDescent="0.25">
      <c r="A60" s="1"/>
      <c r="B60" s="6"/>
      <c r="C60" s="1"/>
      <c r="D60" s="1"/>
      <c r="E60" s="2"/>
      <c r="F60" s="9"/>
    </row>
    <row r="61" spans="1:6" x14ac:dyDescent="0.25">
      <c r="A61" s="1"/>
      <c r="B61" s="6"/>
      <c r="C61" s="1"/>
      <c r="D61" s="1"/>
      <c r="E61" s="2"/>
      <c r="F61" s="9"/>
    </row>
    <row r="62" spans="1:6" x14ac:dyDescent="0.25">
      <c r="A62" s="1"/>
      <c r="B62" s="6"/>
      <c r="C62" s="1"/>
      <c r="D62" s="1"/>
      <c r="E62" s="2"/>
      <c r="F62" s="9"/>
    </row>
    <row r="63" spans="1:6" x14ac:dyDescent="0.25">
      <c r="A63" s="1"/>
      <c r="B63" s="6"/>
      <c r="C63" s="1"/>
      <c r="D63" s="1"/>
      <c r="E63" s="2"/>
      <c r="F63" s="9"/>
    </row>
    <row r="64" spans="1:6" x14ac:dyDescent="0.25">
      <c r="A64" s="1"/>
      <c r="B64" s="6"/>
      <c r="C64" s="1"/>
      <c r="D64" s="1"/>
      <c r="E64" s="2"/>
      <c r="F64" s="9"/>
    </row>
    <row r="65" spans="1:6" x14ac:dyDescent="0.25">
      <c r="A65" s="1"/>
      <c r="B65" s="6"/>
      <c r="C65" s="1"/>
      <c r="D65" s="1"/>
      <c r="E65" s="2"/>
      <c r="F65" s="9"/>
    </row>
    <row r="66" spans="1:6" x14ac:dyDescent="0.25">
      <c r="A66" s="1"/>
      <c r="B66" s="6"/>
      <c r="C66" s="1"/>
      <c r="D66" s="1"/>
      <c r="E66" s="2"/>
      <c r="F66" s="9"/>
    </row>
    <row r="67" spans="1:6" x14ac:dyDescent="0.25">
      <c r="A67" s="1"/>
      <c r="B67" s="6"/>
      <c r="C67" s="1"/>
      <c r="D67" s="1"/>
      <c r="E67" s="2"/>
      <c r="F67" s="9"/>
    </row>
    <row r="68" spans="1:6" x14ac:dyDescent="0.25">
      <c r="A68" s="1"/>
      <c r="B68" s="6"/>
      <c r="C68" s="1"/>
      <c r="D68" s="1"/>
      <c r="E68" s="2"/>
      <c r="F68" s="9"/>
    </row>
    <row r="69" spans="1:6" x14ac:dyDescent="0.25">
      <c r="A69" s="1"/>
      <c r="B69" s="6"/>
      <c r="C69" s="1"/>
      <c r="D69" s="1"/>
      <c r="E69" s="2"/>
      <c r="F69" s="9"/>
    </row>
    <row r="70" spans="1:6" x14ac:dyDescent="0.25">
      <c r="A70" s="1"/>
      <c r="B70" s="6"/>
      <c r="C70" s="1"/>
      <c r="D70" s="1"/>
      <c r="E70" s="2"/>
      <c r="F70" s="9"/>
    </row>
    <row r="71" spans="1:6" x14ac:dyDescent="0.25">
      <c r="A71" s="1"/>
      <c r="B71" s="6"/>
      <c r="C71" s="1"/>
      <c r="D71" s="1"/>
      <c r="E71" s="2"/>
      <c r="F71" s="9"/>
    </row>
    <row r="72" spans="1:6" x14ac:dyDescent="0.25">
      <c r="A72" s="1"/>
      <c r="B72" s="6"/>
      <c r="C72" s="1"/>
      <c r="D72" s="1"/>
      <c r="E72" s="2"/>
      <c r="F72" s="9"/>
    </row>
    <row r="73" spans="1:6" x14ac:dyDescent="0.25">
      <c r="A73" s="1"/>
      <c r="B73" s="6"/>
      <c r="C73" s="1"/>
      <c r="D73" s="1"/>
      <c r="E73" s="2"/>
      <c r="F73" s="9"/>
    </row>
    <row r="74" spans="1:6" x14ac:dyDescent="0.25">
      <c r="A74" s="1"/>
      <c r="B74" s="6"/>
      <c r="C74" s="1"/>
      <c r="D74" s="1"/>
      <c r="E74" s="2"/>
      <c r="F74" s="9"/>
    </row>
    <row r="75" spans="1:6" x14ac:dyDescent="0.25">
      <c r="A75" s="1"/>
      <c r="B75" s="6"/>
      <c r="C75" s="1"/>
      <c r="D75" s="1"/>
      <c r="E75" s="2"/>
      <c r="F75" s="9"/>
    </row>
    <row r="76" spans="1:6" x14ac:dyDescent="0.25">
      <c r="A76" s="1"/>
      <c r="B76" s="6"/>
      <c r="C76" s="1"/>
      <c r="D76" s="1"/>
      <c r="E76" s="2"/>
      <c r="F76" s="9"/>
    </row>
    <row r="77" spans="1:6" x14ac:dyDescent="0.25">
      <c r="A77" s="1"/>
      <c r="B77" s="6"/>
      <c r="C77" s="1"/>
      <c r="D77" s="1"/>
      <c r="E77" s="2"/>
      <c r="F77" s="9"/>
    </row>
    <row r="78" spans="1:6" x14ac:dyDescent="0.25">
      <c r="A78" s="1"/>
      <c r="B78" s="6"/>
      <c r="C78" s="1"/>
      <c r="D78" s="1"/>
      <c r="E78" s="2"/>
      <c r="F78" s="9"/>
    </row>
    <row r="79" spans="1:6" x14ac:dyDescent="0.25">
      <c r="A79" s="1"/>
      <c r="B79" s="6"/>
      <c r="C79" s="1"/>
      <c r="D79" s="1"/>
      <c r="E79" s="2"/>
      <c r="F79" s="9"/>
    </row>
    <row r="80" spans="1:6" x14ac:dyDescent="0.25">
      <c r="A80" s="1"/>
      <c r="B80" s="6"/>
      <c r="C80" s="1"/>
      <c r="D80" s="1"/>
      <c r="E80" s="2"/>
      <c r="F80" s="9"/>
    </row>
    <row r="81" spans="1:6" x14ac:dyDescent="0.25">
      <c r="A81" s="1"/>
      <c r="B81" s="6"/>
      <c r="C81" s="1"/>
      <c r="D81" s="1"/>
      <c r="E81" s="2"/>
      <c r="F81" s="9"/>
    </row>
    <row r="82" spans="1:6" x14ac:dyDescent="0.25">
      <c r="A82" s="1"/>
      <c r="B82" s="6"/>
      <c r="C82" s="1"/>
      <c r="D82" s="1"/>
      <c r="E82" s="2"/>
      <c r="F82" s="9"/>
    </row>
  </sheetData>
  <mergeCells count="23">
    <mergeCell ref="A1:E1"/>
    <mergeCell ref="A2:E2"/>
    <mergeCell ref="A8:E8"/>
    <mergeCell ref="A9:E9"/>
    <mergeCell ref="A10:E10"/>
    <mergeCell ref="A11:E11"/>
    <mergeCell ref="A12:E12"/>
    <mergeCell ref="A14:E14"/>
    <mergeCell ref="A16:A17"/>
    <mergeCell ref="B16:B17"/>
    <mergeCell ref="C16:C17"/>
    <mergeCell ref="D16:D17"/>
    <mergeCell ref="E16:E17"/>
    <mergeCell ref="A42:E42"/>
    <mergeCell ref="A46:D46"/>
    <mergeCell ref="B50:E50"/>
    <mergeCell ref="B52:E52"/>
    <mergeCell ref="A19:E19"/>
    <mergeCell ref="A25:E25"/>
    <mergeCell ref="A29:E29"/>
    <mergeCell ref="A33:E33"/>
    <mergeCell ref="A37:E37"/>
    <mergeCell ref="A41:D41"/>
  </mergeCells>
  <pageMargins left="0.51181102362204722" right="0.39370078740157483" top="0.74803149606299213" bottom="0.47244094488188981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9DD0-B7D5-40E1-BF9F-0EE542A1D5EF}">
  <sheetPr>
    <pageSetUpPr fitToPage="1"/>
  </sheetPr>
  <dimension ref="A1:J36"/>
  <sheetViews>
    <sheetView tabSelected="1" zoomScale="75" zoomScaleNormal="75" workbookViewId="0">
      <selection activeCell="F17" sqref="F17"/>
    </sheetView>
  </sheetViews>
  <sheetFormatPr defaultRowHeight="15.75" x14ac:dyDescent="0.25"/>
  <cols>
    <col min="1" max="1" width="5.28515625" style="4" customWidth="1"/>
    <col min="2" max="2" width="42.28515625" style="10" customWidth="1"/>
    <col min="3" max="3" width="14.28515625" style="4" customWidth="1"/>
    <col min="4" max="4" width="17.5703125" style="4" customWidth="1"/>
    <col min="5" max="5" width="22.5703125" style="11" customWidth="1"/>
    <col min="6" max="9" width="23" style="11" customWidth="1"/>
    <col min="10" max="10" width="31.42578125" style="8" customWidth="1"/>
    <col min="11" max="16384" width="9.140625" style="8"/>
  </cols>
  <sheetData>
    <row r="1" spans="1:10" ht="32.25" customHeight="1" x14ac:dyDescent="0.3">
      <c r="A1" s="48" t="s">
        <v>58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5"/>
      <c r="B2" s="7"/>
      <c r="C2" s="5"/>
      <c r="D2" s="5"/>
      <c r="E2" s="3"/>
      <c r="F2" s="3"/>
      <c r="G2" s="3"/>
      <c r="H2" s="3"/>
      <c r="I2" s="3"/>
      <c r="J2" s="9"/>
    </row>
    <row r="3" spans="1:10" s="14" customFormat="1" ht="105" customHeight="1" x14ac:dyDescent="0.3">
      <c r="A3" s="42" t="s">
        <v>5</v>
      </c>
      <c r="B3" s="43" t="s">
        <v>51</v>
      </c>
      <c r="C3" s="42" t="s">
        <v>7</v>
      </c>
      <c r="D3" s="42" t="s">
        <v>8</v>
      </c>
      <c r="E3" s="12" t="s">
        <v>52</v>
      </c>
      <c r="F3" s="12" t="s">
        <v>53</v>
      </c>
      <c r="G3" s="12" t="s">
        <v>54</v>
      </c>
      <c r="H3" s="12" t="s">
        <v>55</v>
      </c>
      <c r="I3" s="12" t="s">
        <v>56</v>
      </c>
      <c r="J3" s="42" t="s">
        <v>57</v>
      </c>
    </row>
    <row r="4" spans="1:10" s="14" customFormat="1" ht="105" customHeight="1" x14ac:dyDescent="0.3">
      <c r="A4" s="42"/>
      <c r="B4" s="44" t="s">
        <v>48</v>
      </c>
      <c r="C4" s="42" t="s">
        <v>13</v>
      </c>
      <c r="D4" s="42">
        <v>320</v>
      </c>
      <c r="E4" s="12">
        <v>52677.07</v>
      </c>
      <c r="F4" s="12">
        <v>44000</v>
      </c>
      <c r="G4" s="12">
        <v>0</v>
      </c>
      <c r="H4" s="12">
        <v>52677.07</v>
      </c>
      <c r="I4" s="12"/>
      <c r="J4" s="42"/>
    </row>
    <row r="5" spans="1:10" s="14" customFormat="1" ht="80.25" customHeight="1" x14ac:dyDescent="0.3">
      <c r="A5" s="23">
        <v>1</v>
      </c>
      <c r="B5" s="24" t="s">
        <v>50</v>
      </c>
      <c r="C5" s="25"/>
      <c r="D5" s="25"/>
      <c r="E5" s="26">
        <f>26745.5/1.12</f>
        <v>23879.910714285714</v>
      </c>
      <c r="F5" s="26"/>
      <c r="G5" s="26"/>
      <c r="H5" s="26">
        <f>E5</f>
        <v>23879.910714285714</v>
      </c>
      <c r="I5" s="26"/>
      <c r="J5" s="23"/>
    </row>
    <row r="6" spans="1:10" s="14" customFormat="1" ht="28.5" customHeight="1" x14ac:dyDescent="0.3">
      <c r="A6" s="36"/>
      <c r="B6" s="36"/>
      <c r="C6" s="36"/>
      <c r="D6" s="36"/>
      <c r="E6" s="40"/>
      <c r="F6" s="40"/>
      <c r="G6" s="40"/>
      <c r="H6" s="40"/>
      <c r="I6" s="40"/>
      <c r="J6" s="13"/>
    </row>
    <row r="7" spans="1:10" s="14" customFormat="1" ht="18.75" x14ac:dyDescent="0.3">
      <c r="A7" s="29"/>
      <c r="B7" s="30"/>
      <c r="C7" s="29"/>
      <c r="D7" s="29"/>
      <c r="E7" s="31"/>
      <c r="F7" s="31"/>
      <c r="G7" s="31"/>
      <c r="H7" s="31"/>
      <c r="I7" s="31"/>
      <c r="J7" s="13"/>
    </row>
    <row r="8" spans="1:10" s="14" customFormat="1" ht="18.75" x14ac:dyDescent="0.3">
      <c r="A8" s="29"/>
      <c r="B8" s="30"/>
      <c r="C8" s="29"/>
      <c r="D8" s="29"/>
      <c r="E8" s="31"/>
      <c r="F8" s="31"/>
      <c r="G8" s="31"/>
      <c r="H8" s="31"/>
      <c r="I8" s="31"/>
      <c r="J8" s="13"/>
    </row>
    <row r="9" spans="1:10" x14ac:dyDescent="0.25">
      <c r="A9" s="1"/>
      <c r="B9" s="6"/>
      <c r="C9" s="1"/>
      <c r="D9" s="1"/>
      <c r="E9" s="2"/>
      <c r="F9" s="2"/>
      <c r="G9" s="2"/>
      <c r="H9" s="2"/>
      <c r="I9" s="2"/>
      <c r="J9" s="9"/>
    </row>
    <row r="10" spans="1:10" x14ac:dyDescent="0.25">
      <c r="A10" s="1"/>
      <c r="B10" s="6"/>
      <c r="C10" s="1"/>
      <c r="D10" s="1"/>
      <c r="E10" s="2"/>
      <c r="F10" s="2"/>
      <c r="G10" s="2"/>
      <c r="H10" s="2"/>
      <c r="I10" s="2"/>
      <c r="J10" s="9"/>
    </row>
    <row r="11" spans="1:10" x14ac:dyDescent="0.25">
      <c r="A11" s="1"/>
      <c r="B11" s="6"/>
      <c r="C11" s="1"/>
      <c r="D11" s="1"/>
      <c r="E11" s="2"/>
      <c r="F11" s="2"/>
      <c r="G11" s="2"/>
      <c r="H11" s="2"/>
      <c r="I11" s="2"/>
      <c r="J11" s="9"/>
    </row>
    <row r="12" spans="1:10" x14ac:dyDescent="0.25">
      <c r="A12" s="1"/>
      <c r="B12" s="6"/>
      <c r="C12" s="1"/>
      <c r="D12" s="1"/>
      <c r="E12" s="2"/>
      <c r="F12" s="2"/>
      <c r="G12" s="2"/>
      <c r="H12" s="2"/>
      <c r="I12" s="2"/>
      <c r="J12" s="9"/>
    </row>
    <row r="13" spans="1:10" x14ac:dyDescent="0.25">
      <c r="A13" s="1"/>
      <c r="B13" s="6"/>
      <c r="C13" s="1"/>
      <c r="D13" s="1"/>
      <c r="E13" s="2"/>
      <c r="F13" s="2"/>
      <c r="G13" s="2"/>
      <c r="H13" s="2"/>
      <c r="I13" s="2"/>
      <c r="J13" s="9"/>
    </row>
    <row r="14" spans="1:10" x14ac:dyDescent="0.25">
      <c r="A14" s="1"/>
      <c r="B14" s="6"/>
      <c r="C14" s="1"/>
      <c r="D14" s="1"/>
      <c r="E14" s="2"/>
      <c r="F14" s="2"/>
      <c r="G14" s="2"/>
      <c r="H14" s="2"/>
      <c r="I14" s="2"/>
      <c r="J14" s="9"/>
    </row>
    <row r="15" spans="1:10" x14ac:dyDescent="0.25">
      <c r="A15" s="1"/>
      <c r="B15" s="6"/>
      <c r="C15" s="1"/>
      <c r="D15" s="1"/>
      <c r="E15" s="2"/>
      <c r="F15" s="2"/>
      <c r="G15" s="2"/>
      <c r="H15" s="2"/>
      <c r="I15" s="2"/>
      <c r="J15" s="9"/>
    </row>
    <row r="16" spans="1:10" x14ac:dyDescent="0.25">
      <c r="A16" s="1"/>
      <c r="B16" s="6"/>
      <c r="C16" s="1"/>
      <c r="D16" s="1"/>
      <c r="E16" s="2"/>
      <c r="F16" s="2"/>
      <c r="G16" s="2"/>
      <c r="H16" s="2"/>
      <c r="I16" s="2"/>
      <c r="J16" s="9"/>
    </row>
    <row r="17" spans="1:10" x14ac:dyDescent="0.25">
      <c r="A17" s="1"/>
      <c r="B17" s="6"/>
      <c r="C17" s="1"/>
      <c r="D17" s="1"/>
      <c r="E17" s="2"/>
      <c r="F17" s="2"/>
      <c r="G17" s="2"/>
      <c r="H17" s="2"/>
      <c r="I17" s="2"/>
      <c r="J17" s="9"/>
    </row>
    <row r="18" spans="1:10" x14ac:dyDescent="0.25">
      <c r="A18" s="1"/>
      <c r="B18" s="6"/>
      <c r="C18" s="1"/>
      <c r="D18" s="1"/>
      <c r="E18" s="2"/>
      <c r="F18" s="2"/>
      <c r="G18" s="2"/>
      <c r="H18" s="2"/>
      <c r="I18" s="2"/>
      <c r="J18" s="9"/>
    </row>
    <row r="19" spans="1:10" x14ac:dyDescent="0.25">
      <c r="A19" s="1"/>
      <c r="B19" s="6"/>
      <c r="C19" s="1"/>
      <c r="D19" s="1"/>
      <c r="E19" s="2"/>
      <c r="F19" s="2"/>
      <c r="G19" s="2"/>
      <c r="H19" s="2"/>
      <c r="I19" s="2"/>
      <c r="J19" s="9"/>
    </row>
    <row r="20" spans="1:10" x14ac:dyDescent="0.25">
      <c r="A20" s="1"/>
      <c r="B20" s="6"/>
      <c r="C20" s="1"/>
      <c r="D20" s="1"/>
      <c r="E20" s="2"/>
      <c r="F20" s="2"/>
      <c r="G20" s="2"/>
      <c r="H20" s="2"/>
      <c r="I20" s="2"/>
      <c r="J20" s="9"/>
    </row>
    <row r="21" spans="1:10" x14ac:dyDescent="0.25">
      <c r="A21" s="1"/>
      <c r="B21" s="6"/>
      <c r="C21" s="1"/>
      <c r="D21" s="1"/>
      <c r="E21" s="2"/>
      <c r="F21" s="2"/>
      <c r="G21" s="2"/>
      <c r="H21" s="2"/>
      <c r="I21" s="2"/>
      <c r="J21" s="9"/>
    </row>
    <row r="22" spans="1:10" x14ac:dyDescent="0.25">
      <c r="A22" s="1"/>
      <c r="B22" s="6"/>
      <c r="C22" s="1"/>
      <c r="D22" s="1"/>
      <c r="E22" s="2"/>
      <c r="F22" s="2"/>
      <c r="G22" s="2"/>
      <c r="H22" s="2"/>
      <c r="I22" s="2"/>
      <c r="J22" s="9"/>
    </row>
    <row r="23" spans="1:10" x14ac:dyDescent="0.25">
      <c r="A23" s="1"/>
      <c r="B23" s="6"/>
      <c r="C23" s="1"/>
      <c r="D23" s="1"/>
      <c r="E23" s="2"/>
      <c r="F23" s="2"/>
      <c r="G23" s="2"/>
      <c r="H23" s="2"/>
      <c r="I23" s="2"/>
      <c r="J23" s="9"/>
    </row>
    <row r="24" spans="1:10" x14ac:dyDescent="0.25">
      <c r="A24" s="1"/>
      <c r="B24" s="6"/>
      <c r="C24" s="1"/>
      <c r="D24" s="1"/>
      <c r="E24" s="2"/>
      <c r="F24" s="2"/>
      <c r="G24" s="2"/>
      <c r="H24" s="2"/>
      <c r="I24" s="2"/>
      <c r="J24" s="9"/>
    </row>
    <row r="25" spans="1:10" x14ac:dyDescent="0.25">
      <c r="A25" s="1"/>
      <c r="B25" s="6"/>
      <c r="C25" s="1"/>
      <c r="D25" s="1"/>
      <c r="E25" s="2"/>
      <c r="F25" s="2"/>
      <c r="G25" s="2"/>
      <c r="H25" s="2"/>
      <c r="I25" s="2"/>
      <c r="J25" s="9"/>
    </row>
    <row r="26" spans="1:10" x14ac:dyDescent="0.25">
      <c r="A26" s="1"/>
      <c r="B26" s="6"/>
      <c r="C26" s="1"/>
      <c r="D26" s="1"/>
      <c r="E26" s="2"/>
      <c r="F26" s="2"/>
      <c r="G26" s="2"/>
      <c r="H26" s="2"/>
      <c r="I26" s="2"/>
      <c r="J26" s="9"/>
    </row>
    <row r="27" spans="1:10" x14ac:dyDescent="0.25">
      <c r="A27" s="1"/>
      <c r="B27" s="6"/>
      <c r="C27" s="1"/>
      <c r="D27" s="1"/>
      <c r="E27" s="2"/>
      <c r="F27" s="2"/>
      <c r="G27" s="2"/>
      <c r="H27" s="2"/>
      <c r="I27" s="2"/>
      <c r="J27" s="9"/>
    </row>
    <row r="28" spans="1:10" x14ac:dyDescent="0.25">
      <c r="A28" s="1"/>
      <c r="B28" s="6"/>
      <c r="C28" s="1"/>
      <c r="D28" s="1"/>
      <c r="E28" s="2"/>
      <c r="F28" s="2"/>
      <c r="G28" s="2"/>
      <c r="H28" s="2"/>
      <c r="I28" s="2"/>
      <c r="J28" s="9"/>
    </row>
    <row r="29" spans="1:10" x14ac:dyDescent="0.25">
      <c r="A29" s="1"/>
      <c r="B29" s="6"/>
      <c r="C29" s="1"/>
      <c r="D29" s="1"/>
      <c r="E29" s="2"/>
      <c r="F29" s="2"/>
      <c r="G29" s="2"/>
      <c r="H29" s="2"/>
      <c r="I29" s="2"/>
      <c r="J29" s="9"/>
    </row>
    <row r="30" spans="1:10" x14ac:dyDescent="0.25">
      <c r="A30" s="1"/>
      <c r="B30" s="6"/>
      <c r="C30" s="1"/>
      <c r="D30" s="1"/>
      <c r="E30" s="2"/>
      <c r="F30" s="2"/>
      <c r="G30" s="2"/>
      <c r="H30" s="2"/>
      <c r="I30" s="2"/>
      <c r="J30" s="9"/>
    </row>
    <row r="31" spans="1:10" x14ac:dyDescent="0.25">
      <c r="A31" s="1"/>
      <c r="B31" s="6"/>
      <c r="C31" s="1"/>
      <c r="D31" s="1"/>
      <c r="E31" s="2"/>
      <c r="F31" s="2"/>
      <c r="G31" s="2"/>
      <c r="H31" s="2"/>
      <c r="I31" s="2"/>
      <c r="J31" s="9"/>
    </row>
    <row r="32" spans="1:10" x14ac:dyDescent="0.25">
      <c r="A32" s="1"/>
      <c r="B32" s="6"/>
      <c r="C32" s="1"/>
      <c r="D32" s="1"/>
      <c r="E32" s="2"/>
      <c r="F32" s="2"/>
      <c r="G32" s="2"/>
      <c r="H32" s="2"/>
      <c r="I32" s="2"/>
      <c r="J32" s="9"/>
    </row>
    <row r="33" spans="1:10" x14ac:dyDescent="0.25">
      <c r="A33" s="1"/>
      <c r="B33" s="6"/>
      <c r="C33" s="1"/>
      <c r="D33" s="1"/>
      <c r="E33" s="2"/>
      <c r="F33" s="2"/>
      <c r="G33" s="2"/>
      <c r="H33" s="2"/>
      <c r="I33" s="2"/>
      <c r="J33" s="9"/>
    </row>
    <row r="34" spans="1:10" x14ac:dyDescent="0.25">
      <c r="A34" s="1"/>
      <c r="B34" s="6"/>
      <c r="C34" s="1"/>
      <c r="D34" s="1"/>
      <c r="E34" s="2"/>
      <c r="F34" s="2"/>
      <c r="G34" s="2"/>
      <c r="H34" s="2"/>
      <c r="I34" s="2"/>
      <c r="J34" s="9"/>
    </row>
    <row r="35" spans="1:10" x14ac:dyDescent="0.25">
      <c r="A35" s="1"/>
      <c r="B35" s="6"/>
      <c r="C35" s="1"/>
      <c r="D35" s="1"/>
      <c r="E35" s="2"/>
      <c r="F35" s="2"/>
      <c r="G35" s="2"/>
      <c r="H35" s="2"/>
      <c r="I35" s="2"/>
      <c r="J35" s="9"/>
    </row>
    <row r="36" spans="1:10" x14ac:dyDescent="0.25">
      <c r="A36" s="1"/>
      <c r="B36" s="6"/>
      <c r="C36" s="1"/>
      <c r="D36" s="1"/>
      <c r="E36" s="2"/>
      <c r="F36" s="2"/>
      <c r="G36" s="2"/>
      <c r="H36" s="2"/>
      <c r="I36" s="2"/>
      <c r="J36" s="9"/>
    </row>
  </sheetData>
  <mergeCells count="1">
    <mergeCell ref="A1:J1"/>
  </mergeCells>
  <pageMargins left="0.51181102362204722" right="0.39370078740157483" top="0.74803149606299213" bottom="0.4724409448818898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12 </vt:lpstr>
      <vt:lpstr>приложение 12  (2)</vt:lpstr>
      <vt:lpstr>инфо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2025-07-09T05:58:05Z</dcterms:modified>
</cp:coreProperties>
</file>